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ieter\Desktop\"/>
    </mc:Choice>
  </mc:AlternateContent>
  <xr:revisionPtr revIDLastSave="0" documentId="13_ncr:1_{12F5DBB0-13FB-400C-BB33-BA16C78236B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itel" sheetId="1" r:id="rId1"/>
    <sheet name="Tabelle1" sheetId="6" r:id="rId2"/>
    <sheet name="Einzel" sheetId="2" r:id="rId3"/>
    <sheet name="geloste Paare" sheetId="5" r:id="rId4"/>
  </sheets>
  <calcPr calcId="181029"/>
</workbook>
</file>

<file path=xl/calcChain.xml><?xml version="1.0" encoding="utf-8"?>
<calcChain xmlns="http://schemas.openxmlformats.org/spreadsheetml/2006/main">
  <c r="E101" i="5" l="1"/>
  <c r="D101" i="5"/>
  <c r="C101" i="5"/>
  <c r="F100" i="5"/>
  <c r="F99" i="5"/>
  <c r="E96" i="5"/>
  <c r="D96" i="5"/>
  <c r="C96" i="5"/>
  <c r="F95" i="5"/>
  <c r="F94" i="5"/>
  <c r="L56" i="2"/>
  <c r="K49" i="2"/>
  <c r="L49" i="2" s="1"/>
  <c r="K51" i="2"/>
  <c r="L51" i="2" s="1"/>
  <c r="K30" i="2"/>
  <c r="K29" i="2"/>
  <c r="L29" i="2" s="1"/>
  <c r="K28" i="2"/>
  <c r="L28" i="2" s="1"/>
  <c r="K27" i="2"/>
  <c r="L27" i="2"/>
  <c r="L14" i="2"/>
  <c r="L10" i="2"/>
  <c r="L9" i="2"/>
  <c r="L4" i="2"/>
  <c r="L5" i="2"/>
  <c r="L6" i="2"/>
  <c r="L7" i="2"/>
  <c r="L8" i="2"/>
  <c r="K19" i="2"/>
  <c r="L19" i="2" s="1"/>
  <c r="K20" i="2"/>
  <c r="L20" i="2" s="1"/>
  <c r="K33" i="2"/>
  <c r="L33" i="2" s="1"/>
  <c r="K35" i="2"/>
  <c r="L35" i="2" s="1"/>
  <c r="K36" i="2"/>
  <c r="L36" i="2" s="1"/>
  <c r="K38" i="2"/>
  <c r="L38" i="2" s="1"/>
  <c r="K37" i="2"/>
  <c r="L37" i="2" s="1"/>
  <c r="K40" i="2"/>
  <c r="L40" i="2" s="1"/>
  <c r="K43" i="2"/>
  <c r="L43" i="2" s="1"/>
  <c r="K39" i="2"/>
  <c r="L39" i="2" s="1"/>
  <c r="K42" i="2"/>
  <c r="L42" i="2" s="1"/>
  <c r="K41" i="2"/>
  <c r="L41" i="2" s="1"/>
  <c r="K44" i="2"/>
  <c r="L44" i="2" s="1"/>
  <c r="K45" i="2"/>
  <c r="L45" i="2" s="1"/>
  <c r="K46" i="2"/>
  <c r="L46" i="2" s="1"/>
  <c r="K50" i="2"/>
  <c r="L50" i="2" s="1"/>
  <c r="K52" i="2"/>
  <c r="L52" i="2" s="1"/>
  <c r="K24" i="2"/>
  <c r="L24" i="2" s="1"/>
  <c r="K26" i="2"/>
  <c r="L26" i="2" s="1"/>
  <c r="K25" i="2"/>
  <c r="L25" i="2" s="1"/>
  <c r="K23" i="2"/>
  <c r="L23" i="2" s="1"/>
  <c r="L13" i="2"/>
  <c r="K55" i="2"/>
  <c r="L55" i="2" s="1"/>
  <c r="K34" i="2"/>
  <c r="L34" i="2" s="1"/>
  <c r="K18" i="2"/>
  <c r="L18" i="2" s="1"/>
  <c r="E21" i="5"/>
  <c r="D21" i="5"/>
  <c r="C21" i="5"/>
  <c r="F40" i="5"/>
  <c r="F41" i="5" s="1"/>
  <c r="F39" i="5"/>
  <c r="E66" i="5"/>
  <c r="D66" i="5"/>
  <c r="C66" i="5"/>
  <c r="F65" i="5"/>
  <c r="F64" i="5"/>
  <c r="E76" i="5"/>
  <c r="D76" i="5"/>
  <c r="C76" i="5"/>
  <c r="F75" i="5"/>
  <c r="F74" i="5"/>
  <c r="E61" i="5"/>
  <c r="D61" i="5"/>
  <c r="C61" i="5"/>
  <c r="F60" i="5"/>
  <c r="F59" i="5"/>
  <c r="F61" i="5" s="1"/>
  <c r="E51" i="5"/>
  <c r="D51" i="5"/>
  <c r="C51" i="5"/>
  <c r="F50" i="5"/>
  <c r="F49" i="5"/>
  <c r="E6" i="5"/>
  <c r="D6" i="5"/>
  <c r="C6" i="5"/>
  <c r="F5" i="5"/>
  <c r="F4" i="5"/>
  <c r="E11" i="5"/>
  <c r="D11" i="5"/>
  <c r="C11" i="5"/>
  <c r="F10" i="5"/>
  <c r="F9" i="5"/>
  <c r="E31" i="5"/>
  <c r="D31" i="5"/>
  <c r="C31" i="5"/>
  <c r="F30" i="5"/>
  <c r="F29" i="5"/>
  <c r="E91" i="5"/>
  <c r="D91" i="5"/>
  <c r="C91" i="5"/>
  <c r="F90" i="5"/>
  <c r="F89" i="5"/>
  <c r="E46" i="5"/>
  <c r="D46" i="5"/>
  <c r="C46" i="5"/>
  <c r="F45" i="5"/>
  <c r="F44" i="5"/>
  <c r="E41" i="5"/>
  <c r="D41" i="5"/>
  <c r="C41" i="5"/>
  <c r="E36" i="5"/>
  <c r="D36" i="5"/>
  <c r="C36" i="5"/>
  <c r="F35" i="5"/>
  <c r="F34" i="5"/>
  <c r="F85" i="5"/>
  <c r="D56" i="5"/>
  <c r="C56" i="5"/>
  <c r="E86" i="5"/>
  <c r="D86" i="5"/>
  <c r="C86" i="5"/>
  <c r="F84" i="5"/>
  <c r="F70" i="5"/>
  <c r="F69" i="5"/>
  <c r="F15" i="5"/>
  <c r="F14" i="5"/>
  <c r="C16" i="5"/>
  <c r="D16" i="5"/>
  <c r="E16" i="5"/>
  <c r="C71" i="5"/>
  <c r="D71" i="5"/>
  <c r="E71" i="5"/>
  <c r="F79" i="5"/>
  <c r="F80" i="5"/>
  <c r="C81" i="5"/>
  <c r="D81" i="5"/>
  <c r="E81" i="5"/>
  <c r="F24" i="5"/>
  <c r="F25" i="5"/>
  <c r="C26" i="5"/>
  <c r="D26" i="5"/>
  <c r="E26" i="5"/>
  <c r="F19" i="5"/>
  <c r="F20" i="5"/>
  <c r="F54" i="5"/>
  <c r="E56" i="5"/>
  <c r="F55" i="5"/>
  <c r="L15" i="2"/>
  <c r="F36" i="5"/>
  <c r="G36" i="5" s="1"/>
  <c r="F76" i="5" l="1"/>
  <c r="G76" i="5" s="1"/>
  <c r="F101" i="5"/>
  <c r="G101" i="5" s="1"/>
  <c r="F96" i="5"/>
  <c r="G96" i="5" s="1"/>
  <c r="F86" i="5"/>
  <c r="G86" i="5" s="1"/>
  <c r="F81" i="5"/>
  <c r="G81" i="5" s="1"/>
  <c r="F71" i="5"/>
  <c r="F66" i="5"/>
  <c r="G66" i="5" s="1"/>
  <c r="F51" i="5"/>
  <c r="G51" i="5" s="1"/>
  <c r="F56" i="5"/>
  <c r="G56" i="5" s="1"/>
  <c r="F46" i="5"/>
  <c r="F31" i="5"/>
  <c r="G31" i="5" s="1"/>
  <c r="F26" i="5"/>
  <c r="G26" i="5" s="1"/>
  <c r="F21" i="5"/>
  <c r="G21" i="5" s="1"/>
  <c r="F16" i="5"/>
  <c r="F11" i="5"/>
  <c r="G11" i="5" s="1"/>
  <c r="F6" i="5"/>
  <c r="G6" i="5" s="1"/>
  <c r="F91" i="5"/>
  <c r="G16" i="5"/>
  <c r="G46" i="5"/>
  <c r="G71" i="5"/>
  <c r="G41" i="5"/>
  <c r="G61" i="5"/>
  <c r="G91" i="5" l="1"/>
</calcChain>
</file>

<file path=xl/sharedStrings.xml><?xml version="1.0" encoding="utf-8"?>
<sst xmlns="http://schemas.openxmlformats.org/spreadsheetml/2006/main" count="340" uniqueCount="155">
  <si>
    <t>Ergebnisliste</t>
  </si>
  <si>
    <t>Schiedsgerichte</t>
  </si>
  <si>
    <t>Teilnehmende Vereine:</t>
  </si>
  <si>
    <t>TSV Kücknitz (Kue)</t>
  </si>
  <si>
    <t xml:space="preserve">MGC Olympia Kiel (Oly) </t>
  </si>
  <si>
    <t>Preetzer TSV (Pre)</t>
  </si>
  <si>
    <t>MGC Bad Oldesloe (OD)</t>
  </si>
  <si>
    <t>Besondere Vorkommnisse:</t>
  </si>
  <si>
    <t>Platz</t>
  </si>
  <si>
    <t>Nr.</t>
  </si>
  <si>
    <t>Verein</t>
  </si>
  <si>
    <t>Id.-Nr.</t>
  </si>
  <si>
    <t>1. Rd.</t>
  </si>
  <si>
    <t>2. Rd.</t>
  </si>
  <si>
    <t>3. Rd.</t>
  </si>
  <si>
    <t>4. Rd.</t>
  </si>
  <si>
    <t>Oly</t>
  </si>
  <si>
    <t>Kue</t>
  </si>
  <si>
    <t>Lagerquist, Britta</t>
  </si>
  <si>
    <t>Christiansen, Ramona</t>
  </si>
  <si>
    <t>Barz, Andreas</t>
  </si>
  <si>
    <t>Senioren weibl. I</t>
  </si>
  <si>
    <t>Uhl, Birgit</t>
  </si>
  <si>
    <t>Senioren mänl. II</t>
  </si>
  <si>
    <t>Hohnke, Holger</t>
  </si>
  <si>
    <t>Kunz, Bernd</t>
  </si>
  <si>
    <t>Pre</t>
  </si>
  <si>
    <t>Senioren weibl. II</t>
  </si>
  <si>
    <t>1.</t>
  </si>
  <si>
    <t>2.</t>
  </si>
  <si>
    <t>3.</t>
  </si>
  <si>
    <t>4.</t>
  </si>
  <si>
    <t>5.</t>
  </si>
  <si>
    <t>6.</t>
  </si>
  <si>
    <t>Einzelwertung</t>
  </si>
  <si>
    <t>Für die Richtigkeit</t>
  </si>
  <si>
    <t>Oberschiedsrichter</t>
  </si>
  <si>
    <t>Schiedsrichter</t>
  </si>
  <si>
    <t>Ralph Santen</t>
  </si>
  <si>
    <t>Old</t>
  </si>
  <si>
    <t>MC Flora Elmshorn (Elm)</t>
  </si>
  <si>
    <t>Bernd Kunz</t>
  </si>
  <si>
    <t>Santen, Ralph</t>
  </si>
  <si>
    <t>Theden, Jan-Christoph</t>
  </si>
  <si>
    <t xml:space="preserve">Herren </t>
  </si>
  <si>
    <t>Damen</t>
  </si>
  <si>
    <t>Senioren männl. I</t>
  </si>
  <si>
    <t>Rinke, Walter</t>
  </si>
  <si>
    <t>Elm</t>
  </si>
  <si>
    <t>Kulse, Peter</t>
  </si>
  <si>
    <t>Jugend männl.</t>
  </si>
  <si>
    <t>Preetzer TSV</t>
  </si>
  <si>
    <t>Niendorfer MC (NMC)</t>
  </si>
  <si>
    <t>Hamburger MC (HMC)</t>
  </si>
  <si>
    <t>Mrohs, Alexander</t>
  </si>
  <si>
    <t>NMC</t>
  </si>
  <si>
    <t>Jürs, Dieter</t>
  </si>
  <si>
    <t>Grünberg, Richard</t>
  </si>
  <si>
    <t>Jarzembowski, Monika</t>
  </si>
  <si>
    <t>Peters, Moritz</t>
  </si>
  <si>
    <t>HMC</t>
  </si>
  <si>
    <t>7.</t>
  </si>
  <si>
    <t>Dieter Jürs</t>
  </si>
  <si>
    <t>ø</t>
  </si>
  <si>
    <t>Lagerquist, René</t>
  </si>
  <si>
    <t>Ges. 5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</si>
  <si>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</si>
  <si>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</si>
  <si>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</si>
  <si>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</si>
  <si>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</si>
  <si>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</si>
  <si>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</si>
  <si>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</si>
  <si>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</si>
  <si>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</si>
  <si>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</si>
  <si>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Graage, Christian</t>
  </si>
  <si>
    <t>Jürs, Gabriele</t>
  </si>
  <si>
    <t>Brandis, Peter</t>
  </si>
  <si>
    <t>5. Rd.</t>
  </si>
  <si>
    <t>MC</t>
  </si>
  <si>
    <t>Kai Lemke</t>
  </si>
  <si>
    <t>Minigolf-Card</t>
  </si>
  <si>
    <t>geloste Paare</t>
  </si>
  <si>
    <t>58. Kieler Miniaturgolf Wettspiele 2019</t>
  </si>
  <si>
    <t>20.Juni 2021</t>
  </si>
  <si>
    <t>Thorsten Niemann</t>
  </si>
  <si>
    <t>MGC Bad Oldesloe</t>
  </si>
  <si>
    <t>Alexander Mrohs</t>
  </si>
  <si>
    <t>Niendorfer MC</t>
  </si>
  <si>
    <t>VFL Lohbrügge ( Loh)</t>
  </si>
  <si>
    <t>SV Lurup ( Lur)</t>
  </si>
  <si>
    <t>Startverschiebung durch Regenunterbrechung auf 10:00</t>
  </si>
  <si>
    <t>krankheitsbedingter Turnierabruch Kai Lemke nach Runde 1</t>
  </si>
  <si>
    <t>Britta Lagerquist</t>
  </si>
  <si>
    <t>Turnierleitung</t>
  </si>
  <si>
    <t>René Lagerquist</t>
  </si>
  <si>
    <t>André Lemke</t>
  </si>
  <si>
    <t>Marvin Below</t>
  </si>
  <si>
    <t>Jan-Christoh Theden</t>
  </si>
  <si>
    <t>Björn Voß</t>
  </si>
  <si>
    <t>Tobias Kirscht</t>
  </si>
  <si>
    <t>Ramona Christiansen</t>
  </si>
  <si>
    <t>Cornelia Lemke</t>
  </si>
  <si>
    <t>Petra Dahrendorf</t>
  </si>
  <si>
    <t>Lur</t>
  </si>
  <si>
    <t>Kirsten Fahrenkrog</t>
  </si>
  <si>
    <t>Birgit Uhl</t>
  </si>
  <si>
    <t>Daniel Christ</t>
  </si>
  <si>
    <t>Stefan Rebstock</t>
  </si>
  <si>
    <t>Walter Oberthanner</t>
  </si>
  <si>
    <t>Holger Greue</t>
  </si>
  <si>
    <t>-----</t>
  </si>
  <si>
    <t>------</t>
  </si>
  <si>
    <t>Kuno Otto</t>
  </si>
  <si>
    <t>Uwe Steier</t>
  </si>
  <si>
    <t>Holger Benn</t>
  </si>
  <si>
    <t>Loh</t>
  </si>
  <si>
    <t>Peter Brandis</t>
  </si>
  <si>
    <t>Walter Rinke</t>
  </si>
  <si>
    <t>Matthias Dahrendorf</t>
  </si>
  <si>
    <t>Andreas Barz</t>
  </si>
  <si>
    <t>Dietmar Kretschmar</t>
  </si>
  <si>
    <t>Polat Nedcet</t>
  </si>
  <si>
    <t>Richard Grünberg</t>
  </si>
  <si>
    <t>Holger Hohnke</t>
  </si>
  <si>
    <t>Peter Kulse</t>
  </si>
  <si>
    <t>Ute Lendtner</t>
  </si>
  <si>
    <t>Karin Otto</t>
  </si>
  <si>
    <t>Em</t>
  </si>
  <si>
    <t>Masen Dallah</t>
  </si>
  <si>
    <t xml:space="preserve">Ges. </t>
  </si>
  <si>
    <t>Steier, Uwe</t>
  </si>
  <si>
    <t>Greue, Holger</t>
  </si>
  <si>
    <t>Otto, Kuno</t>
  </si>
  <si>
    <t>Dahrendorf, Matthias</t>
  </si>
  <si>
    <t>Lemke,André</t>
  </si>
  <si>
    <t>Kirscht, Tobias</t>
  </si>
  <si>
    <t>Christ, Danie</t>
  </si>
  <si>
    <t>Voß, Björn</t>
  </si>
  <si>
    <t>Lendtner, Ute</t>
  </si>
  <si>
    <t>Niemann, Thorsten</t>
  </si>
  <si>
    <t>Kretschmer, Dieter</t>
  </si>
  <si>
    <t>Lemke, Cornelia</t>
  </si>
  <si>
    <t>Dahrendorf, Petra</t>
  </si>
  <si>
    <t>Below, Marvin</t>
  </si>
  <si>
    <t>Fahrenkrog, Kirsten</t>
  </si>
  <si>
    <t>Rebstock, Stefan</t>
  </si>
  <si>
    <t>Benn, Holger</t>
  </si>
  <si>
    <t>Dallah, Masen</t>
  </si>
  <si>
    <t>Otto, Karin</t>
  </si>
  <si>
    <t>Polat, Necdet</t>
  </si>
  <si>
    <t>Oberthanner, Walter</t>
  </si>
  <si>
    <t>n.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</si>
</sst>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>
    <font>
      <sz val="10"/>
      <name val="Arial"/>
      <charset val="129"/>
    </font>
    <font>
      <sz val="10"/>
      <name val="Arial"/>
      <family val="2"/>
    </font>
    <font>
      <sz val="20"/>
      <name val="Arial Black"/>
      <family val="2"/>
    </font>
    <font>
      <sz val="14"/>
      <name val="Arial Black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50"/>
      <name val="Arial"/>
      <family val="2"/>
    </font>
    <font>
      <b/>
      <sz val="10"/>
      <color indexed="10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50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5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6"/>
      <color indexed="8"/>
      <name val="Calibri"/>
      <family val="2"/>
    </font>
    <font>
      <b/>
      <sz val="8"/>
      <color indexed="5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8"/>
      <name val="Calibri"/>
      <family val="2"/>
    </font>
    <font>
      <b/>
      <sz val="4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/>
    <xf numFmtId="0" fontId="0" fillId="0" borderId="3" xfId="0" applyBorder="1"/>
    <xf numFmtId="0" fontId="10" fillId="0" borderId="4" xfId="0" applyFont="1" applyBorder="1" applyAlignment="1">
      <alignment horizontal="center" vertical="center"/>
    </xf>
    <xf numFmtId="0" fontId="14" fillId="0" borderId="0" xfId="0" applyFont="1"/>
    <xf numFmtId="0" fontId="7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2" fillId="0" borderId="0" xfId="0" applyNumberFormat="1" applyFont="1"/>
    <xf numFmtId="1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164" fontId="17" fillId="2" borderId="9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/>
    </xf>
    <xf numFmtId="0" fontId="29" fillId="2" borderId="1" xfId="0" quotePrefix="1" applyFont="1" applyFill="1" applyBorder="1" applyAlignment="1">
      <alignment horizontal="center" vertical="center"/>
    </xf>
    <xf numFmtId="0" fontId="32" fillId="2" borderId="8" xfId="0" quotePrefix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126"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2" name="Picture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3" name="Picture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4" name="Picture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5" name="Picture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6" name="Pictur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7" name="Picture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8" name="Picture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09" name="Picture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0" name="Picture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1" name="Picture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2" name="Pictur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3" name="Picture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4" name="Pictur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5" name="Picture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6" name="Picture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66675</xdr:rowOff>
    </xdr:from>
    <xdr:to>
      <xdr:col>9</xdr:col>
      <xdr:colOff>342900</xdr:colOff>
      <xdr:row>3</xdr:row>
      <xdr:rowOff>133350</xdr:rowOff>
    </xdr:to>
    <xdr:pic>
      <xdr:nvPicPr>
        <xdr:cNvPr id="1417" name="Picture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6675"/>
          <a:ext cx="1647825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opLeftCell="A24" zoomScale="115" zoomScaleNormal="115" workbookViewId="0">
      <selection activeCell="M11" sqref="M11"/>
    </sheetView>
  </sheetViews>
  <sheetFormatPr baseColWidth="10" defaultColWidth="9.109375" defaultRowHeight="13.2"/>
  <cols>
    <col min="1" max="1" width="24.6640625" customWidth="1"/>
    <col min="2" max="2" width="4.33203125" customWidth="1"/>
    <col min="3" max="4" width="9.109375" customWidth="1"/>
    <col min="5" max="5" width="7.5546875" customWidth="1"/>
    <col min="6" max="7" width="9.109375" customWidth="1"/>
    <col min="8" max="8" width="3" customWidth="1"/>
    <col min="9" max="9" width="9.109375" customWidth="1"/>
    <col min="10" max="10" width="7.109375" customWidth="1"/>
    <col min="11" max="11" width="2" customWidth="1"/>
  </cols>
  <sheetData>
    <row r="1" spans="1:10" ht="30">
      <c r="A1" s="1" t="s">
        <v>0</v>
      </c>
    </row>
    <row r="2" spans="1:10" ht="21">
      <c r="A2" s="2" t="s">
        <v>85</v>
      </c>
    </row>
    <row r="3" spans="1:10" ht="30">
      <c r="A3" s="39" t="s">
        <v>86</v>
      </c>
    </row>
    <row r="4" spans="1:10" ht="30">
      <c r="A4" s="1"/>
    </row>
    <row r="5" spans="1:10" ht="30">
      <c r="A5" s="19"/>
      <c r="B5" s="20"/>
      <c r="C5" s="20"/>
      <c r="D5" s="20"/>
      <c r="E5" s="20"/>
      <c r="F5" s="20"/>
      <c r="G5" s="20"/>
      <c r="H5" s="20"/>
      <c r="I5" s="20"/>
      <c r="J5" s="20"/>
    </row>
    <row r="8" spans="1:10" ht="15" customHeight="1">
      <c r="A8" s="3" t="s">
        <v>1</v>
      </c>
    </row>
    <row r="9" spans="1:10" ht="15" customHeight="1"/>
    <row r="10" spans="1:10" ht="20.100000000000001" customHeight="1">
      <c r="A10" s="22" t="s">
        <v>36</v>
      </c>
      <c r="C10" s="5" t="s">
        <v>38</v>
      </c>
      <c r="E10" s="5" t="s">
        <v>51</v>
      </c>
    </row>
    <row r="11" spans="1:10" ht="20.100000000000001" customHeight="1">
      <c r="A11" s="22" t="s">
        <v>37</v>
      </c>
      <c r="C11" s="5" t="s">
        <v>87</v>
      </c>
      <c r="E11" s="5" t="s">
        <v>88</v>
      </c>
    </row>
    <row r="12" spans="1:10" ht="20.100000000000001" customHeight="1">
      <c r="A12" s="22" t="s">
        <v>37</v>
      </c>
      <c r="C12" s="5" t="s">
        <v>89</v>
      </c>
      <c r="E12" s="5" t="s">
        <v>90</v>
      </c>
    </row>
    <row r="13" spans="1:10" ht="15" customHeight="1"/>
    <row r="14" spans="1:10" s="4" customFormat="1" ht="15" customHeight="1"/>
    <row r="15" spans="1:10" ht="15" customHeight="1">
      <c r="A15" s="5"/>
      <c r="C15" s="5"/>
    </row>
    <row r="16" spans="1:10" ht="15" customHeight="1">
      <c r="A16" s="5"/>
      <c r="C16" s="5"/>
    </row>
    <row r="17" spans="1:6" ht="15" customHeight="1">
      <c r="A17" s="5"/>
      <c r="C17" s="5"/>
    </row>
    <row r="18" spans="1:6" ht="15" customHeight="1">
      <c r="A18" s="3" t="s">
        <v>2</v>
      </c>
    </row>
    <row r="19" spans="1:6" ht="15" customHeight="1">
      <c r="A19" s="3"/>
    </row>
    <row r="20" spans="1:6" ht="20.100000000000001" customHeight="1">
      <c r="A20" s="5" t="s">
        <v>3</v>
      </c>
      <c r="B20" s="5" t="s">
        <v>6</v>
      </c>
      <c r="F20" s="22" t="s">
        <v>40</v>
      </c>
    </row>
    <row r="21" spans="1:6" ht="20.100000000000001" customHeight="1">
      <c r="A21" s="5" t="s">
        <v>83</v>
      </c>
      <c r="B21" s="5" t="s">
        <v>4</v>
      </c>
      <c r="F21" s="5" t="s">
        <v>92</v>
      </c>
    </row>
    <row r="22" spans="1:6" ht="20.100000000000001" customHeight="1">
      <c r="A22" s="5" t="s">
        <v>91</v>
      </c>
      <c r="B22" s="5" t="s">
        <v>5</v>
      </c>
      <c r="F22" s="5"/>
    </row>
    <row r="23" spans="1:6" ht="20.100000000000001" customHeight="1">
      <c r="A23" s="5" t="s">
        <v>52</v>
      </c>
      <c r="B23" s="5" t="s">
        <v>53</v>
      </c>
    </row>
    <row r="24" spans="1:6" ht="15" customHeight="1"/>
    <row r="25" spans="1:6" ht="15" customHeight="1"/>
    <row r="26" spans="1:6" ht="15.6">
      <c r="A26" s="3" t="s">
        <v>7</v>
      </c>
    </row>
    <row r="27" spans="1:6">
      <c r="A27" s="5" t="s">
        <v>93</v>
      </c>
    </row>
    <row r="28" spans="1:6">
      <c r="A28" s="5" t="s">
        <v>94</v>
      </c>
    </row>
    <row r="29" spans="1:6">
      <c r="A29" s="5"/>
    </row>
    <row r="30" spans="1:6">
      <c r="A30" s="22"/>
    </row>
    <row r="31" spans="1:6">
      <c r="A31" s="5"/>
    </row>
    <row r="33" spans="1:1">
      <c r="A33" s="22" t="s">
        <v>35</v>
      </c>
    </row>
    <row r="34" spans="1:1">
      <c r="A34" s="5" t="s">
        <v>95</v>
      </c>
    </row>
    <row r="35" spans="1:1">
      <c r="A35" s="5" t="s">
        <v>96</v>
      </c>
    </row>
  </sheetData>
  <pageMargins left="0.97" right="0" top="1" bottom="1" header="0.14000000000000001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C056-4DF7-4975-B5F0-92C57B3B976C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abSelected="1" zoomScaleNormal="100" workbookViewId="0">
      <selection activeCell="M30" sqref="M30"/>
    </sheetView>
  </sheetViews>
  <sheetFormatPr baseColWidth="10" defaultColWidth="4.33203125" defaultRowHeight="60" customHeight="1"/>
  <cols>
    <col min="1" max="1" width="3.88671875" style="8" customWidth="1"/>
    <col min="2" max="2" width="3.6640625" style="8" customWidth="1"/>
    <col min="3" max="3" width="17.109375" style="7" customWidth="1"/>
    <col min="4" max="4" width="5.44140625" style="8" customWidth="1"/>
    <col min="5" max="5" width="5.88671875" style="55" customWidth="1"/>
    <col min="6" max="10" width="5.33203125" style="8" customWidth="1"/>
    <col min="11" max="11" width="5.109375" style="8" customWidth="1"/>
    <col min="12" max="12" width="6.88671875" style="54" customWidth="1"/>
    <col min="13" max="13" width="28.5546875" style="7" customWidth="1"/>
    <col min="14" max="16384" width="4.33203125" style="7"/>
  </cols>
  <sheetData>
    <row r="1" spans="1:12" ht="18.75" customHeight="1">
      <c r="A1" s="36"/>
      <c r="B1" s="37"/>
      <c r="C1" s="36" t="s">
        <v>34</v>
      </c>
      <c r="D1" s="37"/>
      <c r="E1" s="66"/>
      <c r="F1" s="37"/>
      <c r="G1" s="37"/>
      <c r="H1" s="37"/>
      <c r="I1" s="37"/>
      <c r="J1" s="37"/>
      <c r="K1" s="37"/>
      <c r="L1" s="52"/>
    </row>
    <row r="2" spans="1:12" ht="10.5" customHeight="1" thickBot="1">
      <c r="A2" s="37"/>
      <c r="B2" s="37"/>
      <c r="C2" s="23"/>
      <c r="D2" s="37"/>
      <c r="E2" s="66"/>
      <c r="F2" s="37"/>
      <c r="G2" s="37"/>
      <c r="H2" s="37"/>
      <c r="I2" s="37"/>
      <c r="J2" s="37"/>
      <c r="K2" s="37"/>
      <c r="L2" s="52"/>
    </row>
    <row r="3" spans="1:12" s="6" customFormat="1" ht="15" customHeight="1" thickBot="1">
      <c r="A3" s="76" t="s">
        <v>8</v>
      </c>
      <c r="B3" s="76" t="s">
        <v>9</v>
      </c>
      <c r="C3" s="73" t="s">
        <v>44</v>
      </c>
      <c r="D3" s="76" t="s">
        <v>10</v>
      </c>
      <c r="E3" s="76" t="s">
        <v>11</v>
      </c>
      <c r="F3" s="76" t="s">
        <v>12</v>
      </c>
      <c r="G3" s="76" t="s">
        <v>13</v>
      </c>
      <c r="H3" s="76" t="s">
        <v>14</v>
      </c>
      <c r="I3" s="76" t="s">
        <v>15</v>
      </c>
      <c r="J3" s="76" t="s">
        <v>80</v>
      </c>
      <c r="K3" s="81" t="s">
        <v>65</v>
      </c>
      <c r="L3" s="79" t="s">
        <v>63</v>
      </c>
    </row>
    <row r="4" spans="1:12" ht="12.6" thickBot="1">
      <c r="A4" s="24">
        <v>1</v>
      </c>
      <c r="B4" s="24">
        <v>108</v>
      </c>
      <c r="C4" s="100" t="s">
        <v>97</v>
      </c>
      <c r="D4" s="24" t="s">
        <v>16</v>
      </c>
      <c r="E4" s="76">
        <v>239677</v>
      </c>
      <c r="F4" s="88">
        <v>20</v>
      </c>
      <c r="G4" s="88">
        <v>20</v>
      </c>
      <c r="H4" s="88">
        <v>20</v>
      </c>
      <c r="I4" s="88">
        <v>20</v>
      </c>
      <c r="J4" s="95">
        <v>20</v>
      </c>
      <c r="K4" s="51">
        <v>100</v>
      </c>
      <c r="L4" s="103">
        <f t="shared" ref="L4:L10" si="0">K4/5</f>
        <v>20</v>
      </c>
    </row>
    <row r="5" spans="1:12" ht="12.6" thickBot="1">
      <c r="A5" s="24">
        <v>2</v>
      </c>
      <c r="B5" s="24">
        <v>103</v>
      </c>
      <c r="C5" s="99" t="s">
        <v>89</v>
      </c>
      <c r="D5" s="24" t="s">
        <v>55</v>
      </c>
      <c r="E5" s="76">
        <v>38755</v>
      </c>
      <c r="F5" s="86">
        <v>21</v>
      </c>
      <c r="G5" s="87">
        <v>20</v>
      </c>
      <c r="H5" s="88">
        <v>22</v>
      </c>
      <c r="I5" s="87">
        <v>19</v>
      </c>
      <c r="J5" s="94">
        <v>22</v>
      </c>
      <c r="K5" s="51">
        <v>104</v>
      </c>
      <c r="L5" s="103">
        <f t="shared" si="0"/>
        <v>20.8</v>
      </c>
    </row>
    <row r="6" spans="1:12" ht="12.6" thickBot="1">
      <c r="A6" s="24">
        <v>3</v>
      </c>
      <c r="B6" s="24">
        <v>107</v>
      </c>
      <c r="C6" s="99" t="s">
        <v>98</v>
      </c>
      <c r="D6" s="24" t="s">
        <v>16</v>
      </c>
      <c r="E6" s="76">
        <v>29671</v>
      </c>
      <c r="F6" s="88">
        <v>22</v>
      </c>
      <c r="G6" s="88">
        <v>23</v>
      </c>
      <c r="H6" s="88">
        <v>23</v>
      </c>
      <c r="I6" s="88">
        <v>18</v>
      </c>
      <c r="J6" s="95">
        <v>19</v>
      </c>
      <c r="K6" s="51">
        <v>105</v>
      </c>
      <c r="L6" s="103">
        <f t="shared" si="0"/>
        <v>21</v>
      </c>
    </row>
    <row r="7" spans="1:12" ht="12.6" thickBot="1">
      <c r="A7" s="24">
        <v>4</v>
      </c>
      <c r="B7" s="24">
        <v>105</v>
      </c>
      <c r="C7" s="98" t="s">
        <v>99</v>
      </c>
      <c r="D7" s="24" t="s">
        <v>16</v>
      </c>
      <c r="E7" s="76">
        <v>33091</v>
      </c>
      <c r="F7" s="86">
        <v>27</v>
      </c>
      <c r="G7" s="87">
        <v>24</v>
      </c>
      <c r="H7" s="88">
        <v>24</v>
      </c>
      <c r="I7" s="87">
        <v>23</v>
      </c>
      <c r="J7" s="94">
        <v>20</v>
      </c>
      <c r="K7" s="51">
        <v>118</v>
      </c>
      <c r="L7" s="103">
        <f t="shared" si="0"/>
        <v>23.6</v>
      </c>
    </row>
    <row r="8" spans="1:12" ht="12.6" thickBot="1">
      <c r="A8" s="24">
        <v>5</v>
      </c>
      <c r="B8" s="24">
        <v>104</v>
      </c>
      <c r="C8" s="99" t="s">
        <v>100</v>
      </c>
      <c r="D8" s="24" t="s">
        <v>16</v>
      </c>
      <c r="E8" s="76">
        <v>50596</v>
      </c>
      <c r="F8" s="88">
        <v>22</v>
      </c>
      <c r="G8" s="88">
        <v>23</v>
      </c>
      <c r="H8" s="88">
        <v>26</v>
      </c>
      <c r="I8" s="88">
        <v>25</v>
      </c>
      <c r="J8" s="95">
        <v>28</v>
      </c>
      <c r="K8" s="51">
        <v>124</v>
      </c>
      <c r="L8" s="103">
        <f t="shared" si="0"/>
        <v>24.8</v>
      </c>
    </row>
    <row r="9" spans="1:12" ht="12.6" thickBot="1">
      <c r="A9" s="24">
        <v>6</v>
      </c>
      <c r="B9" s="24">
        <v>101</v>
      </c>
      <c r="C9" s="99" t="s">
        <v>101</v>
      </c>
      <c r="D9" s="24" t="s">
        <v>48</v>
      </c>
      <c r="E9" s="76">
        <v>49854</v>
      </c>
      <c r="F9" s="88">
        <v>27</v>
      </c>
      <c r="G9" s="88">
        <v>24</v>
      </c>
      <c r="H9" s="88">
        <v>23</v>
      </c>
      <c r="I9" s="88">
        <v>27</v>
      </c>
      <c r="J9" s="95">
        <v>27</v>
      </c>
      <c r="K9" s="51">
        <v>128</v>
      </c>
      <c r="L9" s="103">
        <f t="shared" si="0"/>
        <v>25.6</v>
      </c>
    </row>
    <row r="10" spans="1:12" ht="12.6" thickBot="1">
      <c r="A10" s="24">
        <v>7</v>
      </c>
      <c r="B10" s="24">
        <v>102</v>
      </c>
      <c r="C10" s="99" t="s">
        <v>102</v>
      </c>
      <c r="D10" s="24" t="s">
        <v>48</v>
      </c>
      <c r="E10" s="76">
        <v>67338</v>
      </c>
      <c r="F10" s="88">
        <v>27</v>
      </c>
      <c r="G10" s="88">
        <v>27</v>
      </c>
      <c r="H10" s="88">
        <v>28</v>
      </c>
      <c r="I10" s="88">
        <v>31</v>
      </c>
      <c r="J10" s="95">
        <v>31</v>
      </c>
      <c r="K10" s="51">
        <v>144</v>
      </c>
      <c r="L10" s="103">
        <f t="shared" si="0"/>
        <v>28.8</v>
      </c>
    </row>
    <row r="11" spans="1:12" s="9" customFormat="1" ht="15" customHeight="1" thickBot="1">
      <c r="A11" s="25"/>
      <c r="B11" s="25"/>
      <c r="C11" s="26"/>
      <c r="D11" s="25"/>
      <c r="E11" s="67"/>
      <c r="F11" s="25"/>
      <c r="G11" s="25"/>
      <c r="H11" s="25"/>
      <c r="I11" s="25"/>
      <c r="J11" s="25"/>
      <c r="K11" s="25"/>
      <c r="L11" s="43"/>
    </row>
    <row r="12" spans="1:12" s="6" customFormat="1" ht="15" customHeight="1" thickBot="1">
      <c r="A12" s="76" t="s">
        <v>8</v>
      </c>
      <c r="B12" s="76" t="s">
        <v>9</v>
      </c>
      <c r="C12" s="73" t="s">
        <v>45</v>
      </c>
      <c r="D12" s="76" t="s">
        <v>10</v>
      </c>
      <c r="E12" s="76" t="s">
        <v>11</v>
      </c>
      <c r="F12" s="76" t="s">
        <v>12</v>
      </c>
      <c r="G12" s="76" t="s">
        <v>13</v>
      </c>
      <c r="H12" s="76" t="s">
        <v>14</v>
      </c>
      <c r="I12" s="76" t="s">
        <v>15</v>
      </c>
      <c r="J12" s="76" t="s">
        <v>80</v>
      </c>
      <c r="K12" s="81" t="s">
        <v>65</v>
      </c>
      <c r="L12" s="97">
        <v>25.2</v>
      </c>
    </row>
    <row r="13" spans="1:12" ht="15" customHeight="1" thickBot="1">
      <c r="A13" s="24">
        <v>1</v>
      </c>
      <c r="B13" s="24">
        <v>303</v>
      </c>
      <c r="C13" s="100" t="s">
        <v>95</v>
      </c>
      <c r="D13" s="24" t="s">
        <v>16</v>
      </c>
      <c r="E13" s="76">
        <v>49742</v>
      </c>
      <c r="F13" s="88">
        <v>25</v>
      </c>
      <c r="G13" s="88">
        <v>22</v>
      </c>
      <c r="H13" s="88">
        <v>21</v>
      </c>
      <c r="I13" s="88">
        <v>25</v>
      </c>
      <c r="J13" s="95">
        <v>24</v>
      </c>
      <c r="K13" s="51">
        <v>115</v>
      </c>
      <c r="L13" s="103">
        <f>K13/5</f>
        <v>23</v>
      </c>
    </row>
    <row r="14" spans="1:12" ht="15" customHeight="1" thickBot="1">
      <c r="A14" s="24">
        <v>2</v>
      </c>
      <c r="B14" s="24">
        <v>301</v>
      </c>
      <c r="C14" s="100" t="s">
        <v>103</v>
      </c>
      <c r="D14" s="24" t="s">
        <v>48</v>
      </c>
      <c r="E14" s="76">
        <v>35102</v>
      </c>
      <c r="F14" s="88">
        <v>29</v>
      </c>
      <c r="G14" s="88">
        <v>31</v>
      </c>
      <c r="H14" s="88">
        <v>26</v>
      </c>
      <c r="I14" s="88">
        <v>29</v>
      </c>
      <c r="J14" s="95">
        <v>28</v>
      </c>
      <c r="K14" s="51">
        <v>143</v>
      </c>
      <c r="L14" s="103">
        <f>K14/5</f>
        <v>28.6</v>
      </c>
    </row>
    <row r="15" spans="1:12" ht="15" customHeight="1" thickBot="1">
      <c r="A15" s="24">
        <v>3</v>
      </c>
      <c r="B15" s="24">
        <v>302</v>
      </c>
      <c r="C15" s="99" t="s">
        <v>104</v>
      </c>
      <c r="D15" s="24" t="s">
        <v>16</v>
      </c>
      <c r="E15" s="76">
        <v>41266</v>
      </c>
      <c r="F15" s="89">
        <v>32</v>
      </c>
      <c r="G15" s="89">
        <v>29</v>
      </c>
      <c r="H15" s="88">
        <v>29</v>
      </c>
      <c r="I15" s="87">
        <v>27</v>
      </c>
      <c r="J15" s="94">
        <v>30</v>
      </c>
      <c r="K15" s="51">
        <v>147</v>
      </c>
      <c r="L15" s="103">
        <f>K15/5</f>
        <v>29.4</v>
      </c>
    </row>
    <row r="16" spans="1:12" ht="7.5" customHeight="1" thickBot="1">
      <c r="A16" s="37"/>
      <c r="B16" s="37"/>
      <c r="C16" s="23"/>
      <c r="D16" s="37"/>
      <c r="E16" s="66"/>
      <c r="F16" s="37"/>
      <c r="G16" s="37"/>
      <c r="H16" s="37"/>
      <c r="I16" s="37"/>
      <c r="J16" s="37"/>
      <c r="K16" s="51"/>
      <c r="L16" s="52"/>
    </row>
    <row r="17" spans="1:14" ht="15" customHeight="1" thickBot="1">
      <c r="A17" s="75" t="s">
        <v>8</v>
      </c>
      <c r="B17" s="75" t="s">
        <v>9</v>
      </c>
      <c r="C17" s="84" t="s">
        <v>21</v>
      </c>
      <c r="D17" s="75" t="s">
        <v>10</v>
      </c>
      <c r="E17" s="76" t="s">
        <v>11</v>
      </c>
      <c r="F17" s="76" t="s">
        <v>12</v>
      </c>
      <c r="G17" s="76" t="s">
        <v>13</v>
      </c>
      <c r="H17" s="76" t="s">
        <v>14</v>
      </c>
      <c r="I17" s="76" t="s">
        <v>15</v>
      </c>
      <c r="J17" s="76" t="s">
        <v>80</v>
      </c>
      <c r="K17" s="81" t="s">
        <v>65</v>
      </c>
      <c r="L17" s="97" t="s">
        <v>63</v>
      </c>
    </row>
    <row r="18" spans="1:14" ht="15" customHeight="1" thickBot="1">
      <c r="A18" s="27">
        <v>1</v>
      </c>
      <c r="B18" s="27">
        <v>502</v>
      </c>
      <c r="C18" s="98" t="s">
        <v>105</v>
      </c>
      <c r="D18" s="24" t="s">
        <v>106</v>
      </c>
      <c r="E18" s="76">
        <v>66398</v>
      </c>
      <c r="F18" s="88">
        <v>30</v>
      </c>
      <c r="G18" s="86">
        <v>33</v>
      </c>
      <c r="H18" s="87">
        <v>26</v>
      </c>
      <c r="I18" s="87">
        <v>26</v>
      </c>
      <c r="J18" s="94">
        <v>25</v>
      </c>
      <c r="K18" s="51">
        <f>SUM(F18:J18)</f>
        <v>140</v>
      </c>
      <c r="L18" s="103">
        <f>K18/5</f>
        <v>28</v>
      </c>
    </row>
    <row r="19" spans="1:14" ht="15" customHeight="1" thickBot="1">
      <c r="A19" s="101">
        <v>2</v>
      </c>
      <c r="B19" s="101">
        <v>501</v>
      </c>
      <c r="C19" s="102" t="s">
        <v>107</v>
      </c>
      <c r="D19" s="68" t="s">
        <v>55</v>
      </c>
      <c r="E19" s="85">
        <v>28892</v>
      </c>
      <c r="F19" s="91">
        <v>28</v>
      </c>
      <c r="G19" s="92">
        <v>29</v>
      </c>
      <c r="H19" s="93">
        <v>29</v>
      </c>
      <c r="I19" s="93">
        <v>28</v>
      </c>
      <c r="J19" s="96">
        <v>28</v>
      </c>
      <c r="K19" s="51">
        <f>SUM(F19:J19)</f>
        <v>142</v>
      </c>
      <c r="L19" s="103">
        <f>K19/5</f>
        <v>28.4</v>
      </c>
    </row>
    <row r="20" spans="1:14" ht="15" customHeight="1" thickBot="1">
      <c r="A20" s="101">
        <v>3</v>
      </c>
      <c r="B20" s="101">
        <v>503</v>
      </c>
      <c r="C20" s="102" t="s">
        <v>108</v>
      </c>
      <c r="D20" s="68" t="s">
        <v>16</v>
      </c>
      <c r="E20" s="85">
        <v>30695</v>
      </c>
      <c r="F20" s="91">
        <v>34</v>
      </c>
      <c r="G20" s="92">
        <v>27</v>
      </c>
      <c r="H20" s="93">
        <v>33</v>
      </c>
      <c r="I20" s="93">
        <v>28</v>
      </c>
      <c r="J20" s="96">
        <v>30</v>
      </c>
      <c r="K20" s="51">
        <f>SUM(F20:J20)</f>
        <v>152</v>
      </c>
      <c r="L20" s="103">
        <f>K20/5</f>
        <v>30.4</v>
      </c>
    </row>
    <row r="21" spans="1:14" ht="7.5" customHeight="1" thickBot="1">
      <c r="A21" s="29"/>
      <c r="B21" s="29"/>
      <c r="C21" s="30"/>
      <c r="D21" s="31"/>
      <c r="E21" s="69"/>
      <c r="F21" s="32"/>
      <c r="G21" s="33"/>
      <c r="H21" s="34"/>
      <c r="I21" s="34"/>
      <c r="J21" s="34"/>
      <c r="K21" s="35"/>
      <c r="L21" s="52"/>
    </row>
    <row r="22" spans="1:14" ht="15" customHeight="1" thickBot="1">
      <c r="A22" s="77" t="s">
        <v>8</v>
      </c>
      <c r="B22" s="77" t="s">
        <v>9</v>
      </c>
      <c r="C22" s="74" t="s">
        <v>46</v>
      </c>
      <c r="D22" s="77" t="s">
        <v>10</v>
      </c>
      <c r="E22" s="77" t="s">
        <v>11</v>
      </c>
      <c r="F22" s="77" t="s">
        <v>12</v>
      </c>
      <c r="G22" s="77" t="s">
        <v>13</v>
      </c>
      <c r="H22" s="77" t="s">
        <v>14</v>
      </c>
      <c r="I22" s="77" t="s">
        <v>15</v>
      </c>
      <c r="J22" s="77" t="s">
        <v>80</v>
      </c>
      <c r="K22" s="81" t="s">
        <v>65</v>
      </c>
      <c r="L22" s="97" t="s">
        <v>63</v>
      </c>
    </row>
    <row r="23" spans="1:14" ht="15" customHeight="1" thickBot="1">
      <c r="A23" s="24">
        <v>1</v>
      </c>
      <c r="B23" s="24">
        <v>402</v>
      </c>
      <c r="C23" s="99" t="s">
        <v>77</v>
      </c>
      <c r="D23" s="24" t="s">
        <v>26</v>
      </c>
      <c r="E23" s="76">
        <v>40135</v>
      </c>
      <c r="F23" s="86">
        <v>21</v>
      </c>
      <c r="G23" s="87">
        <v>21</v>
      </c>
      <c r="H23" s="88">
        <v>20</v>
      </c>
      <c r="I23" s="87">
        <v>23</v>
      </c>
      <c r="J23" s="94">
        <v>23</v>
      </c>
      <c r="K23" s="51">
        <f>SUM(F23:J23)</f>
        <v>108</v>
      </c>
      <c r="L23" s="103">
        <f>K23/5</f>
        <v>21.6</v>
      </c>
    </row>
    <row r="24" spans="1:14" ht="15" customHeight="1" thickBot="1">
      <c r="A24" s="24">
        <v>2</v>
      </c>
      <c r="B24" s="24">
        <v>404</v>
      </c>
      <c r="C24" s="100" t="s">
        <v>87</v>
      </c>
      <c r="D24" s="24" t="s">
        <v>39</v>
      </c>
      <c r="E24" s="76">
        <v>45006</v>
      </c>
      <c r="F24" s="88">
        <v>21</v>
      </c>
      <c r="G24" s="88">
        <v>21</v>
      </c>
      <c r="H24" s="88">
        <v>25</v>
      </c>
      <c r="I24" s="88">
        <v>20</v>
      </c>
      <c r="J24" s="95">
        <v>22</v>
      </c>
      <c r="K24" s="51">
        <f>SUM(F24:J24)</f>
        <v>109</v>
      </c>
      <c r="L24" s="103">
        <f>K24/5</f>
        <v>21.8</v>
      </c>
    </row>
    <row r="25" spans="1:14" ht="15" customHeight="1" thickBot="1">
      <c r="A25" s="24">
        <v>3</v>
      </c>
      <c r="B25" s="24">
        <v>407</v>
      </c>
      <c r="C25" s="98" t="s">
        <v>109</v>
      </c>
      <c r="D25" s="24" t="s">
        <v>16</v>
      </c>
      <c r="E25" s="76">
        <v>44409</v>
      </c>
      <c r="F25" s="86">
        <v>23</v>
      </c>
      <c r="G25" s="87">
        <v>23</v>
      </c>
      <c r="H25" s="88">
        <v>23</v>
      </c>
      <c r="I25" s="87">
        <v>22</v>
      </c>
      <c r="J25" s="94">
        <v>22</v>
      </c>
      <c r="K25" s="51">
        <f>SUM(F25:J25)</f>
        <v>113</v>
      </c>
      <c r="L25" s="103">
        <f>K25/5</f>
        <v>22.6</v>
      </c>
      <c r="M25" s="58"/>
      <c r="N25" s="57"/>
    </row>
    <row r="26" spans="1:14" ht="15" customHeight="1" thickBot="1">
      <c r="A26" s="24">
        <v>4</v>
      </c>
      <c r="B26" s="24">
        <v>401</v>
      </c>
      <c r="C26" s="99" t="s">
        <v>110</v>
      </c>
      <c r="D26" s="24" t="s">
        <v>48</v>
      </c>
      <c r="E26" s="76">
        <v>66721</v>
      </c>
      <c r="F26" s="86">
        <v>25</v>
      </c>
      <c r="G26" s="87">
        <v>21</v>
      </c>
      <c r="H26" s="88">
        <v>23</v>
      </c>
      <c r="I26" s="87">
        <v>22</v>
      </c>
      <c r="J26" s="94">
        <v>23</v>
      </c>
      <c r="K26" s="51">
        <f>SUM(F26:J26)</f>
        <v>114</v>
      </c>
      <c r="L26" s="103">
        <f>K26/5</f>
        <v>22.8</v>
      </c>
      <c r="M26" s="58"/>
      <c r="N26" s="57"/>
    </row>
    <row r="27" spans="1:14" ht="15" customHeight="1" thickBot="1">
      <c r="A27" s="68">
        <v>5</v>
      </c>
      <c r="B27" s="68">
        <v>403</v>
      </c>
      <c r="C27" s="104" t="s">
        <v>38</v>
      </c>
      <c r="D27" s="68" t="s">
        <v>26</v>
      </c>
      <c r="E27" s="85">
        <v>33349</v>
      </c>
      <c r="F27" s="86">
        <v>26</v>
      </c>
      <c r="G27" s="87">
        <v>22</v>
      </c>
      <c r="H27" s="88">
        <v>25</v>
      </c>
      <c r="I27" s="87">
        <v>26</v>
      </c>
      <c r="J27" s="94">
        <v>21</v>
      </c>
      <c r="K27" s="51">
        <f t="shared" ref="K27:K30" si="1">SUM(F27:J27)</f>
        <v>120</v>
      </c>
      <c r="L27" s="103">
        <f t="shared" ref="L27:L29" si="2">K27/5</f>
        <v>24</v>
      </c>
      <c r="M27" s="58"/>
      <c r="N27" s="57"/>
    </row>
    <row r="28" spans="1:14" ht="15" customHeight="1" thickBot="1">
      <c r="A28" s="68">
        <v>6</v>
      </c>
      <c r="B28" s="68">
        <v>405</v>
      </c>
      <c r="C28" s="104" t="s">
        <v>111</v>
      </c>
      <c r="D28" s="68" t="s">
        <v>60</v>
      </c>
      <c r="E28" s="85">
        <v>67500</v>
      </c>
      <c r="F28" s="86">
        <v>30</v>
      </c>
      <c r="G28" s="87">
        <v>32</v>
      </c>
      <c r="H28" s="88">
        <v>28</v>
      </c>
      <c r="I28" s="87">
        <v>25</v>
      </c>
      <c r="J28" s="94">
        <v>23</v>
      </c>
      <c r="K28" s="51">
        <f t="shared" si="1"/>
        <v>138</v>
      </c>
      <c r="L28" s="103">
        <f t="shared" si="2"/>
        <v>27.6</v>
      </c>
      <c r="M28" s="58"/>
      <c r="N28" s="57"/>
    </row>
    <row r="29" spans="1:14" ht="15" customHeight="1" thickBot="1">
      <c r="A29" s="68">
        <v>7</v>
      </c>
      <c r="B29" s="68">
        <v>406</v>
      </c>
      <c r="C29" s="104" t="s">
        <v>112</v>
      </c>
      <c r="D29" s="68" t="s">
        <v>60</v>
      </c>
      <c r="E29" s="85">
        <v>67693</v>
      </c>
      <c r="F29" s="86">
        <v>28</v>
      </c>
      <c r="G29" s="87">
        <v>28</v>
      </c>
      <c r="H29" s="88">
        <v>27</v>
      </c>
      <c r="I29" s="87">
        <v>28</v>
      </c>
      <c r="J29" s="94">
        <v>29</v>
      </c>
      <c r="K29" s="51">
        <f t="shared" si="1"/>
        <v>140</v>
      </c>
      <c r="L29" s="103">
        <f t="shared" si="2"/>
        <v>28</v>
      </c>
      <c r="M29" s="58"/>
      <c r="N29" s="57"/>
    </row>
    <row r="30" spans="1:14" ht="15" customHeight="1" thickBot="1">
      <c r="A30" s="68">
        <v>8</v>
      </c>
      <c r="B30" s="68">
        <v>409</v>
      </c>
      <c r="C30" s="104" t="s">
        <v>82</v>
      </c>
      <c r="D30" s="68" t="s">
        <v>16</v>
      </c>
      <c r="E30" s="85">
        <v>26673</v>
      </c>
      <c r="F30" s="88">
        <v>28</v>
      </c>
      <c r="G30" s="105" t="s">
        <v>113</v>
      </c>
      <c r="H30" s="105" t="s">
        <v>113</v>
      </c>
      <c r="I30" s="105" t="s">
        <v>113</v>
      </c>
      <c r="J30" s="106" t="s">
        <v>114</v>
      </c>
      <c r="K30" s="51">
        <f t="shared" si="1"/>
        <v>28</v>
      </c>
      <c r="L30" s="103" t="s">
        <v>154</v>
      </c>
    </row>
    <row r="31" spans="1:14" ht="6.75" customHeight="1" thickBot="1">
      <c r="A31" s="31"/>
      <c r="B31" s="31"/>
      <c r="C31" s="44"/>
      <c r="D31" s="31"/>
      <c r="E31" s="69"/>
      <c r="F31" s="45"/>
      <c r="G31" s="46"/>
      <c r="H31" s="47"/>
      <c r="I31" s="46"/>
      <c r="J31" s="46"/>
      <c r="K31" s="31"/>
      <c r="L31" s="52"/>
    </row>
    <row r="32" spans="1:14" ht="15" customHeight="1" thickBot="1">
      <c r="A32" s="77" t="s">
        <v>8</v>
      </c>
      <c r="B32" s="77" t="s">
        <v>9</v>
      </c>
      <c r="C32" s="74" t="s">
        <v>23</v>
      </c>
      <c r="D32" s="77" t="s">
        <v>10</v>
      </c>
      <c r="E32" s="77" t="s">
        <v>11</v>
      </c>
      <c r="F32" s="77" t="s">
        <v>12</v>
      </c>
      <c r="G32" s="77" t="s">
        <v>13</v>
      </c>
      <c r="H32" s="77" t="s">
        <v>14</v>
      </c>
      <c r="I32" s="77" t="s">
        <v>15</v>
      </c>
      <c r="J32" s="77" t="s">
        <v>80</v>
      </c>
      <c r="K32" s="81" t="s">
        <v>65</v>
      </c>
      <c r="L32" s="97" t="s">
        <v>63</v>
      </c>
    </row>
    <row r="33" spans="1:12" ht="15" customHeight="1" thickBot="1">
      <c r="A33" s="24">
        <v>1</v>
      </c>
      <c r="B33" s="24">
        <v>613</v>
      </c>
      <c r="C33" s="98" t="s">
        <v>115</v>
      </c>
      <c r="D33" s="24" t="s">
        <v>16</v>
      </c>
      <c r="E33" s="76">
        <v>6524</v>
      </c>
      <c r="F33" s="88">
        <v>22</v>
      </c>
      <c r="G33" s="86">
        <v>21</v>
      </c>
      <c r="H33" s="87">
        <v>21</v>
      </c>
      <c r="I33" s="87">
        <v>23</v>
      </c>
      <c r="J33" s="94">
        <v>25</v>
      </c>
      <c r="K33" s="51">
        <f t="shared" ref="K33:K46" si="3">SUM(F33:J33)</f>
        <v>112</v>
      </c>
      <c r="L33" s="103">
        <f t="shared" ref="L33:L46" si="4">K33/5</f>
        <v>22.4</v>
      </c>
    </row>
    <row r="34" spans="1:12" ht="15" customHeight="1" thickBot="1">
      <c r="A34" s="24">
        <v>2</v>
      </c>
      <c r="B34" s="24">
        <v>609</v>
      </c>
      <c r="C34" s="98" t="s">
        <v>41</v>
      </c>
      <c r="D34" s="24" t="s">
        <v>26</v>
      </c>
      <c r="E34" s="76">
        <v>5225</v>
      </c>
      <c r="F34" s="88">
        <v>24</v>
      </c>
      <c r="G34" s="86">
        <v>23</v>
      </c>
      <c r="H34" s="87">
        <v>22</v>
      </c>
      <c r="I34" s="87">
        <v>23</v>
      </c>
      <c r="J34" s="94">
        <v>22</v>
      </c>
      <c r="K34" s="51">
        <f t="shared" si="3"/>
        <v>114</v>
      </c>
      <c r="L34" s="103">
        <f t="shared" si="4"/>
        <v>22.8</v>
      </c>
    </row>
    <row r="35" spans="1:12" ht="15" customHeight="1" thickBot="1">
      <c r="A35" s="24">
        <v>3</v>
      </c>
      <c r="B35" s="24">
        <v>605</v>
      </c>
      <c r="C35" s="98" t="s">
        <v>117</v>
      </c>
      <c r="D35" s="24" t="s">
        <v>118</v>
      </c>
      <c r="E35" s="76">
        <v>66790</v>
      </c>
      <c r="F35" s="88">
        <v>25</v>
      </c>
      <c r="G35" s="86">
        <v>23</v>
      </c>
      <c r="H35" s="87">
        <v>28</v>
      </c>
      <c r="I35" s="87">
        <v>24</v>
      </c>
      <c r="J35" s="94">
        <v>23</v>
      </c>
      <c r="K35" s="51">
        <f t="shared" si="3"/>
        <v>123</v>
      </c>
      <c r="L35" s="103">
        <f t="shared" si="4"/>
        <v>24.6</v>
      </c>
    </row>
    <row r="36" spans="1:12" ht="15" customHeight="1" thickBot="1">
      <c r="A36" s="24">
        <v>4</v>
      </c>
      <c r="B36" s="24">
        <v>604</v>
      </c>
      <c r="C36" s="98" t="s">
        <v>116</v>
      </c>
      <c r="D36" s="24" t="s">
        <v>55</v>
      </c>
      <c r="E36" s="76">
        <v>44123</v>
      </c>
      <c r="F36" s="88">
        <v>26</v>
      </c>
      <c r="G36" s="86">
        <v>24</v>
      </c>
      <c r="H36" s="87">
        <v>23</v>
      </c>
      <c r="I36" s="87">
        <v>29</v>
      </c>
      <c r="J36" s="94">
        <v>26</v>
      </c>
      <c r="K36" s="51">
        <f t="shared" si="3"/>
        <v>128</v>
      </c>
      <c r="L36" s="103">
        <f t="shared" si="4"/>
        <v>25.6</v>
      </c>
    </row>
    <row r="37" spans="1:12" ht="15" customHeight="1" thickBot="1">
      <c r="A37" s="24">
        <v>5</v>
      </c>
      <c r="B37" s="24">
        <v>608</v>
      </c>
      <c r="C37" s="99" t="s">
        <v>119</v>
      </c>
      <c r="D37" s="24" t="s">
        <v>17</v>
      </c>
      <c r="E37" s="76">
        <v>29046</v>
      </c>
      <c r="F37" s="88">
        <v>25</v>
      </c>
      <c r="G37" s="86">
        <v>32</v>
      </c>
      <c r="H37" s="87">
        <v>24</v>
      </c>
      <c r="I37" s="87">
        <v>27</v>
      </c>
      <c r="J37" s="94">
        <v>25</v>
      </c>
      <c r="K37" s="51">
        <f t="shared" si="3"/>
        <v>133</v>
      </c>
      <c r="L37" s="103">
        <f t="shared" si="4"/>
        <v>26.6</v>
      </c>
    </row>
    <row r="38" spans="1:12" ht="15" customHeight="1" thickBot="1">
      <c r="A38" s="24">
        <v>6</v>
      </c>
      <c r="B38" s="24">
        <v>603</v>
      </c>
      <c r="C38" s="98" t="s">
        <v>62</v>
      </c>
      <c r="D38" s="24" t="s">
        <v>48</v>
      </c>
      <c r="E38" s="76">
        <v>43508</v>
      </c>
      <c r="F38" s="88">
        <v>29</v>
      </c>
      <c r="G38" s="86">
        <v>33</v>
      </c>
      <c r="H38" s="87">
        <v>25</v>
      </c>
      <c r="I38" s="87">
        <v>23</v>
      </c>
      <c r="J38" s="94">
        <v>26</v>
      </c>
      <c r="K38" s="51">
        <f t="shared" si="3"/>
        <v>136</v>
      </c>
      <c r="L38" s="103">
        <f t="shared" si="4"/>
        <v>27.2</v>
      </c>
    </row>
    <row r="39" spans="1:12" ht="15" customHeight="1" thickBot="1">
      <c r="A39" s="24">
        <v>7</v>
      </c>
      <c r="B39" s="24">
        <v>602</v>
      </c>
      <c r="C39" s="98" t="s">
        <v>120</v>
      </c>
      <c r="D39" s="24" t="s">
        <v>48</v>
      </c>
      <c r="E39" s="76">
        <v>48112</v>
      </c>
      <c r="F39" s="88">
        <v>31</v>
      </c>
      <c r="G39" s="86">
        <v>25</v>
      </c>
      <c r="H39" s="87">
        <v>28</v>
      </c>
      <c r="I39" s="87">
        <v>28</v>
      </c>
      <c r="J39" s="94">
        <v>26</v>
      </c>
      <c r="K39" s="51">
        <f t="shared" si="3"/>
        <v>138</v>
      </c>
      <c r="L39" s="103">
        <f t="shared" si="4"/>
        <v>27.6</v>
      </c>
    </row>
    <row r="40" spans="1:12" ht="15" customHeight="1" thickBot="1">
      <c r="A40" s="24">
        <v>8</v>
      </c>
      <c r="B40" s="24">
        <v>606</v>
      </c>
      <c r="C40" s="98" t="s">
        <v>121</v>
      </c>
      <c r="D40" s="24" t="s">
        <v>106</v>
      </c>
      <c r="E40" s="76">
        <v>66399</v>
      </c>
      <c r="F40" s="91">
        <v>26</v>
      </c>
      <c r="G40" s="92">
        <v>31</v>
      </c>
      <c r="H40" s="87">
        <v>27</v>
      </c>
      <c r="I40" s="93">
        <v>32</v>
      </c>
      <c r="J40" s="96">
        <v>25</v>
      </c>
      <c r="K40" s="51">
        <f t="shared" si="3"/>
        <v>141</v>
      </c>
      <c r="L40" s="103">
        <f t="shared" si="4"/>
        <v>28.2</v>
      </c>
    </row>
    <row r="41" spans="1:12" ht="15" customHeight="1" thickBot="1">
      <c r="A41" s="70">
        <v>9</v>
      </c>
      <c r="B41" s="24">
        <v>614</v>
      </c>
      <c r="C41" s="98" t="s">
        <v>122</v>
      </c>
      <c r="D41" s="24" t="s">
        <v>16</v>
      </c>
      <c r="E41" s="76">
        <v>46055</v>
      </c>
      <c r="F41" s="91">
        <v>23</v>
      </c>
      <c r="G41" s="92">
        <v>28</v>
      </c>
      <c r="H41" s="93">
        <v>36</v>
      </c>
      <c r="I41" s="93">
        <v>26</v>
      </c>
      <c r="J41" s="96">
        <v>32</v>
      </c>
      <c r="K41" s="51">
        <f t="shared" si="3"/>
        <v>145</v>
      </c>
      <c r="L41" s="103">
        <f t="shared" si="4"/>
        <v>29</v>
      </c>
    </row>
    <row r="42" spans="1:12" ht="15" customHeight="1" thickBot="1">
      <c r="A42" s="107">
        <v>10</v>
      </c>
      <c r="B42" s="24">
        <v>610</v>
      </c>
      <c r="C42" s="98" t="s">
        <v>123</v>
      </c>
      <c r="D42" s="24" t="s">
        <v>60</v>
      </c>
      <c r="E42" s="76">
        <v>66877</v>
      </c>
      <c r="F42" s="91">
        <v>31</v>
      </c>
      <c r="G42" s="92">
        <v>26</v>
      </c>
      <c r="H42" s="93">
        <v>34</v>
      </c>
      <c r="I42" s="93">
        <v>35</v>
      </c>
      <c r="J42" s="96">
        <v>25</v>
      </c>
      <c r="K42" s="51">
        <f t="shared" si="3"/>
        <v>151</v>
      </c>
      <c r="L42" s="103">
        <f t="shared" si="4"/>
        <v>30.2</v>
      </c>
    </row>
    <row r="43" spans="1:12" ht="15" customHeight="1" thickBot="1">
      <c r="A43" s="107">
        <v>11</v>
      </c>
      <c r="B43" s="24">
        <v>601</v>
      </c>
      <c r="C43" s="98" t="s">
        <v>124</v>
      </c>
      <c r="D43" s="24" t="s">
        <v>48</v>
      </c>
      <c r="E43" s="76">
        <v>6076</v>
      </c>
      <c r="F43" s="91">
        <v>25</v>
      </c>
      <c r="G43" s="92">
        <v>41</v>
      </c>
      <c r="H43" s="93">
        <v>31</v>
      </c>
      <c r="I43" s="93">
        <v>29</v>
      </c>
      <c r="J43" s="96">
        <v>31</v>
      </c>
      <c r="K43" s="51">
        <f t="shared" si="3"/>
        <v>157</v>
      </c>
      <c r="L43" s="103">
        <f t="shared" si="4"/>
        <v>31.4</v>
      </c>
    </row>
    <row r="44" spans="1:12" ht="15" customHeight="1" thickBot="1">
      <c r="A44" s="107">
        <v>12</v>
      </c>
      <c r="B44" s="24">
        <v>607</v>
      </c>
      <c r="C44" s="98" t="s">
        <v>125</v>
      </c>
      <c r="D44" s="24" t="s">
        <v>17</v>
      </c>
      <c r="E44" s="76">
        <v>67264</v>
      </c>
      <c r="F44" s="91">
        <v>29</v>
      </c>
      <c r="G44" s="92">
        <v>32</v>
      </c>
      <c r="H44" s="93">
        <v>33</v>
      </c>
      <c r="I44" s="93">
        <v>36</v>
      </c>
      <c r="J44" s="96">
        <v>32</v>
      </c>
      <c r="K44" s="51">
        <f t="shared" si="3"/>
        <v>162</v>
      </c>
      <c r="L44" s="103">
        <f t="shared" si="4"/>
        <v>32.4</v>
      </c>
    </row>
    <row r="45" spans="1:12" ht="15" customHeight="1" thickBot="1">
      <c r="A45" s="107">
        <v>13</v>
      </c>
      <c r="B45" s="24">
        <v>611</v>
      </c>
      <c r="C45" s="98" t="s">
        <v>126</v>
      </c>
      <c r="D45" s="24" t="s">
        <v>16</v>
      </c>
      <c r="E45" s="76">
        <v>6522</v>
      </c>
      <c r="F45" s="91">
        <v>36</v>
      </c>
      <c r="G45" s="92">
        <v>31</v>
      </c>
      <c r="H45" s="93">
        <v>36</v>
      </c>
      <c r="I45" s="93">
        <v>33</v>
      </c>
      <c r="J45" s="96">
        <v>29</v>
      </c>
      <c r="K45" s="51">
        <f t="shared" si="3"/>
        <v>165</v>
      </c>
      <c r="L45" s="103">
        <f t="shared" si="4"/>
        <v>33</v>
      </c>
    </row>
    <row r="46" spans="1:12" ht="15" customHeight="1" thickBot="1">
      <c r="A46" s="107">
        <v>14</v>
      </c>
      <c r="B46" s="24">
        <v>612</v>
      </c>
      <c r="C46" s="98" t="s">
        <v>127</v>
      </c>
      <c r="D46" s="24" t="s">
        <v>16</v>
      </c>
      <c r="E46" s="76">
        <v>44774</v>
      </c>
      <c r="F46" s="88">
        <v>37</v>
      </c>
      <c r="G46" s="86">
        <v>39</v>
      </c>
      <c r="H46" s="87">
        <v>34</v>
      </c>
      <c r="I46" s="93">
        <v>34</v>
      </c>
      <c r="J46" s="96">
        <v>25</v>
      </c>
      <c r="K46" s="51">
        <f t="shared" si="3"/>
        <v>169</v>
      </c>
      <c r="L46" s="103">
        <f t="shared" si="4"/>
        <v>33.799999999999997</v>
      </c>
    </row>
    <row r="47" spans="1:12" ht="6.75" customHeight="1" thickBot="1">
      <c r="A47" s="48"/>
      <c r="B47" s="43"/>
      <c r="C47" s="49"/>
      <c r="D47" s="43"/>
      <c r="E47" s="71"/>
      <c r="F47" s="50"/>
      <c r="G47" s="50"/>
      <c r="H47" s="50"/>
      <c r="I47" s="108"/>
      <c r="J47" s="108"/>
      <c r="K47" s="35"/>
      <c r="L47" s="52"/>
    </row>
    <row r="48" spans="1:12" s="11" customFormat="1" ht="15" customHeight="1" thickBot="1">
      <c r="A48" s="82" t="s">
        <v>8</v>
      </c>
      <c r="B48" s="83" t="s">
        <v>9</v>
      </c>
      <c r="C48" s="72" t="s">
        <v>27</v>
      </c>
      <c r="D48" s="75" t="s">
        <v>10</v>
      </c>
      <c r="E48" s="76" t="s">
        <v>11</v>
      </c>
      <c r="F48" s="76" t="s">
        <v>12</v>
      </c>
      <c r="G48" s="76" t="s">
        <v>13</v>
      </c>
      <c r="H48" s="76" t="s">
        <v>14</v>
      </c>
      <c r="I48" s="77" t="s">
        <v>15</v>
      </c>
      <c r="J48" s="77" t="s">
        <v>80</v>
      </c>
      <c r="K48" s="78" t="s">
        <v>65</v>
      </c>
      <c r="L48" s="97" t="s">
        <v>63</v>
      </c>
    </row>
    <row r="49" spans="1:12" s="10" customFormat="1" ht="15" customHeight="1" thickBot="1">
      <c r="A49" s="42">
        <v>1</v>
      </c>
      <c r="B49" s="27">
        <v>701</v>
      </c>
      <c r="C49" s="98" t="s">
        <v>78</v>
      </c>
      <c r="D49" s="24" t="s">
        <v>48</v>
      </c>
      <c r="E49" s="76">
        <v>43517</v>
      </c>
      <c r="F49" s="88">
        <v>30</v>
      </c>
      <c r="G49" s="86">
        <v>31</v>
      </c>
      <c r="H49" s="87">
        <v>27</v>
      </c>
      <c r="I49" s="87">
        <v>26</v>
      </c>
      <c r="J49" s="94">
        <v>25</v>
      </c>
      <c r="K49" s="51">
        <f>SUM(F49:J49)</f>
        <v>139</v>
      </c>
      <c r="L49" s="103">
        <f>K49/5</f>
        <v>27.8</v>
      </c>
    </row>
    <row r="50" spans="1:12" s="10" customFormat="1" ht="15" customHeight="1" thickBot="1">
      <c r="A50" s="42">
        <v>2</v>
      </c>
      <c r="B50" s="27">
        <v>702</v>
      </c>
      <c r="C50" s="98" t="s">
        <v>128</v>
      </c>
      <c r="D50" s="24" t="s">
        <v>81</v>
      </c>
      <c r="E50" s="76">
        <v>3260602</v>
      </c>
      <c r="F50" s="88">
        <v>29</v>
      </c>
      <c r="G50" s="86">
        <v>27</v>
      </c>
      <c r="H50" s="87">
        <v>28</v>
      </c>
      <c r="I50" s="87">
        <v>32</v>
      </c>
      <c r="J50" s="94">
        <v>26</v>
      </c>
      <c r="K50" s="51">
        <f>SUM(F50:J50)</f>
        <v>142</v>
      </c>
      <c r="L50" s="103">
        <f>K50/5</f>
        <v>28.4</v>
      </c>
    </row>
    <row r="51" spans="1:12" s="10" customFormat="1" ht="15" customHeight="1" thickBot="1">
      <c r="A51" s="42">
        <v>3</v>
      </c>
      <c r="B51" s="27">
        <v>703</v>
      </c>
      <c r="C51" s="98" t="s">
        <v>129</v>
      </c>
      <c r="D51" s="24" t="s">
        <v>16</v>
      </c>
      <c r="E51" s="76">
        <v>25020</v>
      </c>
      <c r="F51" s="88">
        <v>28</v>
      </c>
      <c r="G51" s="86">
        <v>33</v>
      </c>
      <c r="H51" s="87">
        <v>36</v>
      </c>
      <c r="I51" s="87">
        <v>29</v>
      </c>
      <c r="J51" s="94">
        <v>25</v>
      </c>
      <c r="K51" s="51">
        <f>SUM(F51:J51)</f>
        <v>151</v>
      </c>
      <c r="L51" s="103">
        <f>K51/5</f>
        <v>30.2</v>
      </c>
    </row>
    <row r="52" spans="1:12" s="10" customFormat="1" ht="15" customHeight="1" thickBot="1">
      <c r="A52" s="27">
        <v>4</v>
      </c>
      <c r="B52" s="27">
        <v>704</v>
      </c>
      <c r="C52" s="99" t="s">
        <v>58</v>
      </c>
      <c r="D52" s="24" t="s">
        <v>16</v>
      </c>
      <c r="E52" s="76">
        <v>34756</v>
      </c>
      <c r="F52" s="88">
        <v>28</v>
      </c>
      <c r="G52" s="86">
        <v>44</v>
      </c>
      <c r="H52" s="87">
        <v>34</v>
      </c>
      <c r="I52" s="87">
        <v>38</v>
      </c>
      <c r="J52" s="94">
        <v>39</v>
      </c>
      <c r="K52" s="51">
        <f>SUM(F52:J52)</f>
        <v>183</v>
      </c>
      <c r="L52" s="103">
        <f>K52/5</f>
        <v>36.6</v>
      </c>
    </row>
    <row r="53" spans="1:12" s="10" customFormat="1" ht="6.75" customHeight="1">
      <c r="A53" s="29"/>
      <c r="B53" s="29"/>
      <c r="C53" s="44"/>
      <c r="D53" s="31"/>
      <c r="E53" s="69"/>
      <c r="F53" s="31"/>
      <c r="G53" s="33"/>
      <c r="H53" s="34"/>
      <c r="I53" s="34"/>
      <c r="J53" s="34"/>
      <c r="K53" s="35"/>
      <c r="L53" s="53"/>
    </row>
    <row r="54" spans="1:12" ht="15" customHeight="1" thickBot="1">
      <c r="A54" s="80" t="s">
        <v>8</v>
      </c>
      <c r="B54" s="80" t="s">
        <v>9</v>
      </c>
      <c r="C54" s="74" t="s">
        <v>50</v>
      </c>
      <c r="D54" s="80" t="s">
        <v>10</v>
      </c>
      <c r="E54" s="77" t="s">
        <v>11</v>
      </c>
      <c r="F54" s="77" t="s">
        <v>12</v>
      </c>
      <c r="G54" s="77" t="s">
        <v>13</v>
      </c>
      <c r="H54" s="77" t="s">
        <v>14</v>
      </c>
      <c r="I54" s="77" t="s">
        <v>15</v>
      </c>
      <c r="J54" s="77" t="s">
        <v>80</v>
      </c>
      <c r="K54" s="78" t="s">
        <v>65</v>
      </c>
      <c r="L54" s="97" t="s">
        <v>63</v>
      </c>
    </row>
    <row r="55" spans="1:12" ht="15" customHeight="1" thickBot="1">
      <c r="A55" s="27">
        <v>1</v>
      </c>
      <c r="B55" s="27">
        <v>801</v>
      </c>
      <c r="C55" s="98" t="s">
        <v>59</v>
      </c>
      <c r="D55" s="24" t="s">
        <v>130</v>
      </c>
      <c r="E55" s="76">
        <v>66949</v>
      </c>
      <c r="F55" s="88">
        <v>24</v>
      </c>
      <c r="G55" s="86">
        <v>22</v>
      </c>
      <c r="H55" s="87">
        <v>26</v>
      </c>
      <c r="I55" s="87">
        <v>25</v>
      </c>
      <c r="J55" s="94">
        <v>28</v>
      </c>
      <c r="K55" s="51">
        <f>SUM(F55:J55)</f>
        <v>125</v>
      </c>
      <c r="L55" s="103">
        <f>K55/5</f>
        <v>25</v>
      </c>
    </row>
    <row r="56" spans="1:12" ht="15" customHeight="1" thickBot="1">
      <c r="A56" s="27">
        <v>2</v>
      </c>
      <c r="B56" s="27">
        <v>802</v>
      </c>
      <c r="C56" s="98" t="s">
        <v>131</v>
      </c>
      <c r="D56" s="24" t="s">
        <v>17</v>
      </c>
      <c r="E56" s="76">
        <v>67263</v>
      </c>
      <c r="F56" s="88">
        <v>22</v>
      </c>
      <c r="G56" s="86">
        <v>26</v>
      </c>
      <c r="H56" s="87">
        <v>27</v>
      </c>
      <c r="I56" s="87">
        <v>35</v>
      </c>
      <c r="J56" s="94">
        <v>26</v>
      </c>
      <c r="K56" s="90">
        <v>136</v>
      </c>
      <c r="L56" s="103">
        <f>K56/5</f>
        <v>27.2</v>
      </c>
    </row>
    <row r="57" spans="1:12" ht="5.25" customHeight="1">
      <c r="A57" s="37"/>
      <c r="B57" s="37"/>
      <c r="C57" s="23"/>
      <c r="D57" s="37"/>
      <c r="E57" s="66"/>
      <c r="F57" s="37"/>
      <c r="G57" s="37"/>
      <c r="H57" s="37"/>
      <c r="I57" s="37"/>
      <c r="J57" s="37"/>
      <c r="K57" s="37"/>
      <c r="L57" s="52"/>
    </row>
  </sheetData>
  <conditionalFormatting sqref="F48:F52 F54 K56:K57 I48:J48 H54:J54 K53 F55:J57 K47 G49:J53 F50:J51 D32:F32 C25:H29 C20:J20 D22:F22 C24:F29 I22:J22 I32:J32 F33:J35 C30:J31 K31 K21 E23:J29 C6:J10 H16:H35 I17:J17 C15:H15 C13:F21 F18:J21 E13:J15 D12:F12 F4:J5 F37:J46 H37:H52">
    <cfRule type="expression" dxfId="125" priority="490" stopIfTrue="1">
      <formula>29</formula>
    </cfRule>
    <cfRule type="expression" dxfId="124" priority="491" stopIfTrue="1">
      <formula>30</formula>
    </cfRule>
    <cfRule type="expression" dxfId="123" priority="492" stopIfTrue="1">
      <formula>25</formula>
    </cfRule>
  </conditionalFormatting>
  <conditionalFormatting sqref="F49:F52 K56:K57 K53 K47 G49:J53 F55:J57 F50:J51 F33:J35 K31 K21 E23:J31 F4:J10 F18:J21 E13:J15 F37:J46">
    <cfRule type="cellIs" dxfId="122" priority="486" stopIfTrue="1" operator="greaterThan">
      <formula>29</formula>
    </cfRule>
    <cfRule type="cellIs" dxfId="121" priority="487" stopIfTrue="1" operator="between">
      <formula>25</formula>
      <formula>29</formula>
    </cfRule>
    <cfRule type="cellIs" dxfId="120" priority="488" stopIfTrue="1" operator="between">
      <formula>20</formula>
      <formula>24</formula>
    </cfRule>
    <cfRule type="cellIs" dxfId="119" priority="489" stopIfTrue="1" operator="between">
      <formula>18</formula>
      <formula>19</formula>
    </cfRule>
  </conditionalFormatting>
  <conditionalFormatting sqref="K57">
    <cfRule type="expression" dxfId="118" priority="71" stopIfTrue="1">
      <formula>29</formula>
    </cfRule>
    <cfRule type="expression" dxfId="117" priority="72" stopIfTrue="1">
      <formula>30</formula>
    </cfRule>
    <cfRule type="expression" dxfId="116" priority="73" stopIfTrue="1">
      <formula>25</formula>
    </cfRule>
  </conditionalFormatting>
  <conditionalFormatting sqref="K57">
    <cfRule type="cellIs" dxfId="115" priority="67" stopIfTrue="1" operator="greaterThan">
      <formula>29</formula>
    </cfRule>
    <cfRule type="cellIs" dxfId="114" priority="68" stopIfTrue="1" operator="between">
      <formula>25</formula>
      <formula>29</formula>
    </cfRule>
    <cfRule type="cellIs" dxfId="113" priority="69" stopIfTrue="1" operator="between">
      <formula>20</formula>
      <formula>24</formula>
    </cfRule>
    <cfRule type="cellIs" dxfId="112" priority="70" stopIfTrue="1" operator="between">
      <formula>18</formula>
      <formula>19</formula>
    </cfRule>
  </conditionalFormatting>
  <conditionalFormatting sqref="F36:J36">
    <cfRule type="expression" dxfId="111" priority="5" stopIfTrue="1">
      <formula>29</formula>
    </cfRule>
    <cfRule type="expression" dxfId="110" priority="6" stopIfTrue="1">
      <formula>30</formula>
    </cfRule>
    <cfRule type="expression" dxfId="109" priority="7" stopIfTrue="1">
      <formula>25</formula>
    </cfRule>
  </conditionalFormatting>
  <conditionalFormatting sqref="F36:J36">
    <cfRule type="cellIs" dxfId="108" priority="1" stopIfTrue="1" operator="greaterThan">
      <formula>29</formula>
    </cfRule>
    <cfRule type="cellIs" dxfId="107" priority="2" stopIfTrue="1" operator="between">
      <formula>25</formula>
      <formula>29</formula>
    </cfRule>
    <cfRule type="cellIs" dxfId="106" priority="3" stopIfTrue="1" operator="between">
      <formula>20</formula>
      <formula>24</formula>
    </cfRule>
    <cfRule type="cellIs" dxfId="105" priority="4" stopIfTrue="1" operator="between">
      <formula>18</formula>
      <formula>19</formula>
    </cfRule>
  </conditionalFormatting>
  <printOptions gridLines="1"/>
  <pageMargins left="0.64" right="0" top="0.22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1"/>
  <sheetViews>
    <sheetView zoomScale="85" workbookViewId="0">
      <selection activeCell="I6" sqref="I6"/>
    </sheetView>
  </sheetViews>
  <sheetFormatPr baseColWidth="10" defaultColWidth="11.44140625" defaultRowHeight="60" customHeight="1"/>
  <cols>
    <col min="1" max="1" width="4.44140625" style="14" customWidth="1"/>
    <col min="2" max="2" width="37" style="14" customWidth="1"/>
    <col min="3" max="5" width="5.6640625" style="17" customWidth="1"/>
    <col min="6" max="6" width="7.6640625" style="17" customWidth="1"/>
    <col min="7" max="7" width="11.44140625" style="61"/>
    <col min="8" max="16384" width="11.44140625" style="14"/>
  </cols>
  <sheetData>
    <row r="1" spans="1:8" ht="20.25" customHeight="1">
      <c r="B1" s="38" t="s">
        <v>84</v>
      </c>
      <c r="C1" s="38"/>
      <c r="D1" s="38"/>
      <c r="E1" s="38"/>
      <c r="F1" s="38"/>
    </row>
    <row r="2" spans="1:8" ht="7.5" customHeight="1" thickBot="1">
      <c r="B2" s="21"/>
      <c r="C2" s="21"/>
      <c r="D2" s="21"/>
      <c r="E2" s="21"/>
      <c r="F2" s="21"/>
    </row>
    <row r="3" spans="1:8" ht="15" customHeight="1" thickBot="1">
      <c r="A3" s="14" t="s">
        <v>28</v>
      </c>
      <c r="B3" s="28"/>
      <c r="C3" s="18" t="s">
        <v>12</v>
      </c>
      <c r="D3" s="18" t="s">
        <v>13</v>
      </c>
      <c r="E3" s="18" t="s">
        <v>14</v>
      </c>
      <c r="F3" s="18" t="s">
        <v>132</v>
      </c>
    </row>
    <row r="4" spans="1:8" ht="15" customHeight="1" thickBot="1">
      <c r="B4" s="12" t="s">
        <v>25</v>
      </c>
      <c r="C4" s="15">
        <v>24</v>
      </c>
      <c r="D4" s="15">
        <v>23</v>
      </c>
      <c r="E4" s="15">
        <v>22</v>
      </c>
      <c r="F4" s="18">
        <f>SUM(C4:E4)</f>
        <v>69</v>
      </c>
    </row>
    <row r="5" spans="1:8" ht="15" customHeight="1" thickBot="1">
      <c r="B5" s="12" t="s">
        <v>133</v>
      </c>
      <c r="C5" s="15">
        <v>26</v>
      </c>
      <c r="D5" s="15">
        <v>24</v>
      </c>
      <c r="E5" s="15">
        <v>23</v>
      </c>
      <c r="F5" s="18">
        <f>SUM(C5:E5)</f>
        <v>73</v>
      </c>
    </row>
    <row r="6" spans="1:8" ht="15" customHeight="1" thickBot="1">
      <c r="B6" s="59"/>
      <c r="C6" s="18">
        <f>C4+C5</f>
        <v>50</v>
      </c>
      <c r="D6" s="18">
        <f>D4+D5</f>
        <v>47</v>
      </c>
      <c r="E6" s="18">
        <f>E4+E5</f>
        <v>45</v>
      </c>
      <c r="F6" s="18">
        <f>+F4+F5</f>
        <v>142</v>
      </c>
      <c r="G6" s="62">
        <f>F6/COUNT(C4:E5)</f>
        <v>23.666666666666668</v>
      </c>
    </row>
    <row r="7" spans="1:8" ht="15" customHeight="1" thickBot="1"/>
    <row r="8" spans="1:8" ht="15" customHeight="1" thickBot="1">
      <c r="A8" s="14" t="s">
        <v>29</v>
      </c>
      <c r="B8" s="28"/>
      <c r="C8" s="18" t="s">
        <v>12</v>
      </c>
      <c r="D8" s="18" t="s">
        <v>13</v>
      </c>
      <c r="E8" s="18" t="s">
        <v>14</v>
      </c>
      <c r="F8" s="18" t="s">
        <v>132</v>
      </c>
    </row>
    <row r="9" spans="1:8" ht="15" customHeight="1" thickBot="1">
      <c r="B9" s="12" t="s">
        <v>77</v>
      </c>
      <c r="C9" s="15">
        <v>21</v>
      </c>
      <c r="D9" s="15">
        <v>21</v>
      </c>
      <c r="E9" s="15">
        <v>20</v>
      </c>
      <c r="F9" s="18">
        <f>SUM(C9:E9)</f>
        <v>62</v>
      </c>
    </row>
    <row r="10" spans="1:8" ht="15" customHeight="1" thickBot="1">
      <c r="B10" s="12" t="s">
        <v>134</v>
      </c>
      <c r="C10" s="15">
        <v>28</v>
      </c>
      <c r="D10" s="15">
        <v>28</v>
      </c>
      <c r="E10" s="15">
        <v>27</v>
      </c>
      <c r="F10" s="18">
        <f>SUM(C10:E10)</f>
        <v>83</v>
      </c>
    </row>
    <row r="11" spans="1:8" ht="15" customHeight="1" thickBot="1">
      <c r="B11" s="59"/>
      <c r="C11" s="18">
        <f>C9+C10</f>
        <v>49</v>
      </c>
      <c r="D11" s="18">
        <f>D9+D10</f>
        <v>49</v>
      </c>
      <c r="E11" s="18">
        <f>E9+E10</f>
        <v>47</v>
      </c>
      <c r="F11" s="18">
        <f>+F9+F10</f>
        <v>145</v>
      </c>
      <c r="G11" s="62">
        <f>F11/COUNT(C9:E10)</f>
        <v>24.166666666666668</v>
      </c>
    </row>
    <row r="12" spans="1:8" ht="15" customHeight="1" thickBot="1"/>
    <row r="13" spans="1:8" ht="15" customHeight="1" thickBot="1">
      <c r="A13" s="14" t="s">
        <v>30</v>
      </c>
      <c r="B13" s="12"/>
      <c r="C13" s="18" t="s">
        <v>12</v>
      </c>
      <c r="D13" s="18" t="s">
        <v>13</v>
      </c>
      <c r="E13" s="18" t="s">
        <v>14</v>
      </c>
      <c r="F13" s="18" t="s">
        <v>132</v>
      </c>
      <c r="H13" s="40"/>
    </row>
    <row r="14" spans="1:8" ht="15" customHeight="1" thickBot="1">
      <c r="B14" s="12" t="s">
        <v>64</v>
      </c>
      <c r="C14" s="15">
        <v>20</v>
      </c>
      <c r="D14" s="15">
        <v>20</v>
      </c>
      <c r="E14" s="15">
        <v>20</v>
      </c>
      <c r="F14" s="13">
        <f>SUM(C14:E14)</f>
        <v>60</v>
      </c>
      <c r="H14" s="40"/>
    </row>
    <row r="15" spans="1:8" ht="15" customHeight="1" thickBot="1">
      <c r="B15" s="12" t="s">
        <v>19</v>
      </c>
      <c r="C15" s="15">
        <v>29</v>
      </c>
      <c r="D15" s="15">
        <v>31</v>
      </c>
      <c r="E15" s="15">
        <v>26</v>
      </c>
      <c r="F15" s="13">
        <f>SUM(C15:E15)</f>
        <v>86</v>
      </c>
      <c r="H15" s="40"/>
    </row>
    <row r="16" spans="1:8" ht="15" customHeight="1" thickBot="1">
      <c r="B16" s="16"/>
      <c r="C16" s="13">
        <f>C14+C15</f>
        <v>49</v>
      </c>
      <c r="D16" s="13">
        <f>D14+D15</f>
        <v>51</v>
      </c>
      <c r="E16" s="13">
        <f>E14+E15</f>
        <v>46</v>
      </c>
      <c r="F16" s="13">
        <f>+F14+F15</f>
        <v>146</v>
      </c>
      <c r="G16" s="62">
        <f>F16/COUNT(C14:E15)</f>
        <v>24.333333333333332</v>
      </c>
      <c r="H16" s="40"/>
    </row>
    <row r="17" spans="1:8" ht="15" customHeight="1" thickBot="1">
      <c r="H17" s="40"/>
    </row>
    <row r="18" spans="1:8" ht="15" customHeight="1" thickBot="1">
      <c r="A18" s="14" t="s">
        <v>31</v>
      </c>
      <c r="B18" s="28"/>
      <c r="C18" s="18" t="s">
        <v>12</v>
      </c>
      <c r="D18" s="18" t="s">
        <v>13</v>
      </c>
      <c r="E18" s="18" t="s">
        <v>14</v>
      </c>
      <c r="F18" s="18" t="s">
        <v>132</v>
      </c>
    </row>
    <row r="19" spans="1:8" ht="15" customHeight="1" thickBot="1">
      <c r="B19" s="12" t="s">
        <v>135</v>
      </c>
      <c r="C19" s="15">
        <v>22</v>
      </c>
      <c r="D19" s="15">
        <v>21</v>
      </c>
      <c r="E19" s="15">
        <v>21</v>
      </c>
      <c r="F19" s="13">
        <f>SUM(C19:E19)</f>
        <v>64</v>
      </c>
    </row>
    <row r="20" spans="1:8" ht="15" customHeight="1" thickBot="1">
      <c r="B20" s="12" t="s">
        <v>136</v>
      </c>
      <c r="C20" s="15">
        <v>26</v>
      </c>
      <c r="D20" s="15">
        <v>31</v>
      </c>
      <c r="E20" s="15">
        <v>27</v>
      </c>
      <c r="F20" s="13">
        <f>SUM(C20:E20)</f>
        <v>84</v>
      </c>
    </row>
    <row r="21" spans="1:8" ht="15" customHeight="1" thickBot="1">
      <c r="B21" s="16"/>
      <c r="C21" s="13">
        <f>C19+C20</f>
        <v>48</v>
      </c>
      <c r="D21" s="13">
        <f>D19+D20</f>
        <v>52</v>
      </c>
      <c r="E21" s="13">
        <f>E19+E20</f>
        <v>48</v>
      </c>
      <c r="F21" s="13">
        <f>+F19+F20</f>
        <v>148</v>
      </c>
      <c r="G21" s="62">
        <f>F21/COUNT(C19:E20)</f>
        <v>24.666666666666668</v>
      </c>
    </row>
    <row r="22" spans="1:8" ht="15" customHeight="1" thickBot="1"/>
    <row r="23" spans="1:8" ht="15" customHeight="1" thickBot="1">
      <c r="A23" s="14" t="s">
        <v>32</v>
      </c>
      <c r="B23" s="28"/>
      <c r="C23" s="18" t="s">
        <v>12</v>
      </c>
      <c r="D23" s="18" t="s">
        <v>13</v>
      </c>
      <c r="E23" s="18" t="s">
        <v>14</v>
      </c>
      <c r="F23" s="18" t="s">
        <v>132</v>
      </c>
    </row>
    <row r="24" spans="1:8" ht="15" customHeight="1" thickBot="1">
      <c r="B24" s="12" t="s">
        <v>137</v>
      </c>
      <c r="C24" s="15">
        <v>22</v>
      </c>
      <c r="D24" s="15">
        <v>23</v>
      </c>
      <c r="E24" s="15">
        <v>23</v>
      </c>
      <c r="F24" s="13">
        <f>SUM(C24:E24)</f>
        <v>68</v>
      </c>
    </row>
    <row r="25" spans="1:8" ht="15" customHeight="1" thickBot="1">
      <c r="B25" s="12" t="s">
        <v>138</v>
      </c>
      <c r="C25" s="15">
        <v>27</v>
      </c>
      <c r="D25" s="15">
        <v>27</v>
      </c>
      <c r="E25" s="15">
        <v>28</v>
      </c>
      <c r="F25" s="13">
        <f>SUM(C25:E25)</f>
        <v>82</v>
      </c>
    </row>
    <row r="26" spans="1:8" ht="15" customHeight="1" thickBot="1">
      <c r="B26" s="16"/>
      <c r="C26" s="13">
        <f>C24+C25</f>
        <v>49</v>
      </c>
      <c r="D26" s="13">
        <f>D24+D25</f>
        <v>50</v>
      </c>
      <c r="E26" s="13">
        <f>E24+E25</f>
        <v>51</v>
      </c>
      <c r="F26" s="13">
        <f>+F24+F25</f>
        <v>150</v>
      </c>
      <c r="G26" s="62">
        <f>F26/COUNT(C24:E25)</f>
        <v>25</v>
      </c>
    </row>
    <row r="27" spans="1:8" ht="15" customHeight="1" thickBot="1"/>
    <row r="28" spans="1:8" ht="15" customHeight="1" thickBot="1">
      <c r="A28" s="14" t="s">
        <v>33</v>
      </c>
      <c r="B28" s="28"/>
      <c r="C28" s="18" t="s">
        <v>12</v>
      </c>
      <c r="D28" s="18" t="s">
        <v>13</v>
      </c>
      <c r="E28" s="18" t="s">
        <v>14</v>
      </c>
      <c r="F28" s="18" t="s">
        <v>132</v>
      </c>
    </row>
    <row r="29" spans="1:8" ht="15" customHeight="1" thickBot="1">
      <c r="B29" s="12" t="s">
        <v>139</v>
      </c>
      <c r="C29" s="15">
        <v>23</v>
      </c>
      <c r="D29" s="15">
        <v>23</v>
      </c>
      <c r="E29" s="15">
        <v>23</v>
      </c>
      <c r="F29" s="18">
        <f>SUM(C29:E29)</f>
        <v>69</v>
      </c>
    </row>
    <row r="30" spans="1:8" ht="15" customHeight="1" thickBot="1">
      <c r="B30" s="12" t="s">
        <v>78</v>
      </c>
      <c r="C30" s="15">
        <v>30</v>
      </c>
      <c r="D30" s="15">
        <v>31</v>
      </c>
      <c r="E30" s="15">
        <v>27</v>
      </c>
      <c r="F30" s="18">
        <f>SUM(C30:E30)</f>
        <v>88</v>
      </c>
    </row>
    <row r="31" spans="1:8" ht="15" customHeight="1" thickBot="1">
      <c r="B31" s="60"/>
      <c r="C31" s="18">
        <f>C29+C30</f>
        <v>53</v>
      </c>
      <c r="D31" s="18">
        <f>D29+D30</f>
        <v>54</v>
      </c>
      <c r="E31" s="18">
        <f>E29+E30</f>
        <v>50</v>
      </c>
      <c r="F31" s="18">
        <f>+F29+F30</f>
        <v>157</v>
      </c>
      <c r="G31" s="62">
        <f>F31/COUNT(C29:E30)</f>
        <v>26.166666666666668</v>
      </c>
    </row>
    <row r="32" spans="1:8" ht="15" customHeight="1" thickBot="1"/>
    <row r="33" spans="1:7" ht="15" customHeight="1" thickBot="1">
      <c r="A33" s="14" t="s">
        <v>61</v>
      </c>
      <c r="B33" s="28"/>
      <c r="C33" s="18" t="s">
        <v>12</v>
      </c>
      <c r="D33" s="18" t="s">
        <v>13</v>
      </c>
      <c r="E33" s="18" t="s">
        <v>14</v>
      </c>
      <c r="F33" s="18" t="s">
        <v>132</v>
      </c>
    </row>
    <row r="34" spans="1:7" ht="15" customHeight="1" thickBot="1">
      <c r="B34" s="12" t="s">
        <v>140</v>
      </c>
      <c r="C34" s="15">
        <v>27</v>
      </c>
      <c r="D34" s="15">
        <v>24</v>
      </c>
      <c r="E34" s="15">
        <v>23</v>
      </c>
      <c r="F34" s="13">
        <f>SUM(C34:E34)</f>
        <v>74</v>
      </c>
    </row>
    <row r="35" spans="1:7" ht="15" customHeight="1" thickBot="1">
      <c r="B35" s="12" t="s">
        <v>141</v>
      </c>
      <c r="C35" s="15">
        <v>29</v>
      </c>
      <c r="D35" s="15">
        <v>27</v>
      </c>
      <c r="E35" s="15">
        <v>28</v>
      </c>
      <c r="F35" s="13">
        <f>SUM(C35:E35)</f>
        <v>84</v>
      </c>
    </row>
    <row r="36" spans="1:7" ht="15" customHeight="1" thickBot="1">
      <c r="C36" s="13">
        <f>C34+C35</f>
        <v>56</v>
      </c>
      <c r="D36" s="13">
        <f>D34+D35</f>
        <v>51</v>
      </c>
      <c r="E36" s="13">
        <f>E34+E35</f>
        <v>51</v>
      </c>
      <c r="F36" s="13">
        <f>+F34+F35</f>
        <v>158</v>
      </c>
      <c r="G36" s="62">
        <f>F36/COUNT(C34:E35)</f>
        <v>26.333333333333332</v>
      </c>
    </row>
    <row r="37" spans="1:7" ht="15" customHeight="1" thickBot="1"/>
    <row r="38" spans="1:7" ht="15" customHeight="1" thickBot="1">
      <c r="A38" s="56" t="s">
        <v>66</v>
      </c>
      <c r="B38" s="28"/>
      <c r="C38" s="18" t="s">
        <v>12</v>
      </c>
      <c r="D38" s="18" t="s">
        <v>13</v>
      </c>
      <c r="E38" s="18" t="s">
        <v>14</v>
      </c>
      <c r="F38" s="18" t="s">
        <v>132</v>
      </c>
    </row>
    <row r="39" spans="1:7" ht="15" customHeight="1" thickBot="1">
      <c r="A39" s="56"/>
      <c r="B39" s="12" t="s">
        <v>142</v>
      </c>
      <c r="C39" s="15">
        <v>21</v>
      </c>
      <c r="D39" s="15">
        <v>21</v>
      </c>
      <c r="E39" s="15">
        <v>25</v>
      </c>
      <c r="F39" s="13">
        <f>SUM(C39:E39)</f>
        <v>67</v>
      </c>
    </row>
    <row r="40" spans="1:7" ht="15" customHeight="1" thickBot="1">
      <c r="A40" s="56"/>
      <c r="B40" s="12" t="s">
        <v>143</v>
      </c>
      <c r="C40" s="15">
        <v>31</v>
      </c>
      <c r="D40" s="15">
        <v>26</v>
      </c>
      <c r="E40" s="15">
        <v>34</v>
      </c>
      <c r="F40" s="13">
        <f>SUM(C40:E40)</f>
        <v>91</v>
      </c>
    </row>
    <row r="41" spans="1:7" ht="15" customHeight="1" thickBot="1">
      <c r="A41" s="56"/>
      <c r="B41" s="59"/>
      <c r="C41" s="18">
        <f>C39+C40</f>
        <v>52</v>
      </c>
      <c r="D41" s="18">
        <f>D39+D40</f>
        <v>47</v>
      </c>
      <c r="E41" s="18">
        <f>E39+E40</f>
        <v>59</v>
      </c>
      <c r="F41" s="18">
        <f>+F39+F40</f>
        <v>158</v>
      </c>
      <c r="G41" s="62">
        <f>F41/COUNT(C39:E40)</f>
        <v>26.333333333333332</v>
      </c>
    </row>
    <row r="42" spans="1:7" ht="15" customHeight="1" thickBot="1">
      <c r="A42" s="56"/>
    </row>
    <row r="43" spans="1:7" ht="15" customHeight="1" thickBot="1">
      <c r="A43" s="56" t="s">
        <v>67</v>
      </c>
      <c r="B43" s="28"/>
      <c r="C43" s="18" t="s">
        <v>12</v>
      </c>
      <c r="D43" s="18" t="s">
        <v>13</v>
      </c>
      <c r="E43" s="18" t="s">
        <v>14</v>
      </c>
      <c r="F43" s="18" t="s">
        <v>132</v>
      </c>
    </row>
    <row r="44" spans="1:7" ht="15" customHeight="1" thickBot="1">
      <c r="A44" s="56"/>
      <c r="B44" s="12" t="s">
        <v>18</v>
      </c>
      <c r="C44" s="15">
        <v>25</v>
      </c>
      <c r="D44" s="15">
        <v>23</v>
      </c>
      <c r="E44" s="15">
        <v>21</v>
      </c>
      <c r="F44" s="18">
        <f>SUM(C44:E44)</f>
        <v>69</v>
      </c>
    </row>
    <row r="45" spans="1:7" ht="15" customHeight="1" thickBot="1">
      <c r="A45" s="56"/>
      <c r="B45" s="12" t="s">
        <v>144</v>
      </c>
      <c r="C45" s="15">
        <v>32</v>
      </c>
      <c r="D45" s="15">
        <v>29</v>
      </c>
      <c r="E45" s="15">
        <v>29</v>
      </c>
      <c r="F45" s="18">
        <f>SUM(C45:E45)</f>
        <v>90</v>
      </c>
    </row>
    <row r="46" spans="1:7" ht="15" customHeight="1" thickBot="1">
      <c r="A46" s="56"/>
      <c r="B46" s="28"/>
      <c r="C46" s="18">
        <f>C44+C45</f>
        <v>57</v>
      </c>
      <c r="D46" s="18">
        <f>D44+D45</f>
        <v>52</v>
      </c>
      <c r="E46" s="18">
        <f>E44+E45</f>
        <v>50</v>
      </c>
      <c r="F46" s="63">
        <f>+F44+F45</f>
        <v>159</v>
      </c>
      <c r="G46" s="64">
        <f>F46/COUNT(C44:E45)</f>
        <v>26.5</v>
      </c>
    </row>
    <row r="47" spans="1:7" ht="15" customHeight="1" thickBot="1">
      <c r="A47" s="56"/>
    </row>
    <row r="48" spans="1:7" ht="15" customHeight="1" thickBot="1">
      <c r="A48" s="56" t="s">
        <v>68</v>
      </c>
      <c r="B48" s="28"/>
      <c r="C48" s="18" t="s">
        <v>12</v>
      </c>
      <c r="D48" s="18" t="s">
        <v>13</v>
      </c>
      <c r="E48" s="18" t="s">
        <v>14</v>
      </c>
      <c r="F48" s="18" t="s">
        <v>132</v>
      </c>
    </row>
    <row r="49" spans="1:7" ht="15" customHeight="1" thickBot="1">
      <c r="A49" s="56"/>
      <c r="B49" s="12" t="s">
        <v>59</v>
      </c>
      <c r="C49" s="15">
        <v>24</v>
      </c>
      <c r="D49" s="15">
        <v>22</v>
      </c>
      <c r="E49" s="15">
        <v>26</v>
      </c>
      <c r="F49" s="18">
        <f>SUM(C49:E49)</f>
        <v>72</v>
      </c>
    </row>
    <row r="50" spans="1:7" ht="15" customHeight="1" thickBot="1">
      <c r="A50" s="56"/>
      <c r="B50" s="12" t="s">
        <v>56</v>
      </c>
      <c r="C50" s="15">
        <v>29</v>
      </c>
      <c r="D50" s="15">
        <v>33</v>
      </c>
      <c r="E50" s="15">
        <v>25</v>
      </c>
      <c r="F50" s="18">
        <f>SUM(C50:E50)</f>
        <v>87</v>
      </c>
    </row>
    <row r="51" spans="1:7" ht="15" customHeight="1" thickBot="1">
      <c r="A51" s="56"/>
      <c r="B51" s="28"/>
      <c r="C51" s="18">
        <f>C49+C50</f>
        <v>53</v>
      </c>
      <c r="D51" s="18">
        <f>D49+D50</f>
        <v>55</v>
      </c>
      <c r="E51" s="18">
        <f>E49+E50</f>
        <v>51</v>
      </c>
      <c r="F51" s="63">
        <f>+F49+F50</f>
        <v>159</v>
      </c>
      <c r="G51" s="64">
        <f>F51/COUNT(C49:E50)</f>
        <v>26.5</v>
      </c>
    </row>
    <row r="52" spans="1:7" ht="15" customHeight="1" thickBot="1">
      <c r="A52" s="56"/>
    </row>
    <row r="53" spans="1:7" ht="15" customHeight="1" thickBot="1">
      <c r="A53" s="56" t="s">
        <v>69</v>
      </c>
      <c r="B53" s="28"/>
      <c r="C53" s="18" t="s">
        <v>12</v>
      </c>
      <c r="D53" s="18" t="s">
        <v>13</v>
      </c>
      <c r="E53" s="18" t="s">
        <v>14</v>
      </c>
      <c r="F53" s="18" t="s">
        <v>132</v>
      </c>
    </row>
    <row r="54" spans="1:7" ht="15" customHeight="1" thickBot="1">
      <c r="A54" s="56"/>
      <c r="B54" s="12" t="s">
        <v>43</v>
      </c>
      <c r="C54" s="15">
        <v>22</v>
      </c>
      <c r="D54" s="15">
        <v>23</v>
      </c>
      <c r="E54" s="15">
        <v>26</v>
      </c>
      <c r="F54" s="13">
        <f>SUM(C54:E54)</f>
        <v>71</v>
      </c>
    </row>
    <row r="55" spans="1:7" ht="15" customHeight="1" thickBot="1">
      <c r="A55" s="56"/>
      <c r="B55" s="12" t="s">
        <v>145</v>
      </c>
      <c r="C55" s="15">
        <v>30</v>
      </c>
      <c r="D55" s="15">
        <v>33</v>
      </c>
      <c r="E55" s="15">
        <v>26</v>
      </c>
      <c r="F55" s="13">
        <f>SUM(C55:E55)</f>
        <v>89</v>
      </c>
    </row>
    <row r="56" spans="1:7" ht="15" customHeight="1" thickBot="1">
      <c r="A56" s="56"/>
      <c r="B56" s="12"/>
      <c r="C56" s="13">
        <f>C54+C55</f>
        <v>52</v>
      </c>
      <c r="D56" s="13">
        <f>D54+D55</f>
        <v>56</v>
      </c>
      <c r="E56" s="13">
        <f>E54+E55</f>
        <v>52</v>
      </c>
      <c r="F56" s="65">
        <f>+F54+F55</f>
        <v>160</v>
      </c>
      <c r="G56" s="64">
        <f>F56/COUNT(C54:E55)</f>
        <v>26.666666666666668</v>
      </c>
    </row>
    <row r="57" spans="1:7" ht="15" customHeight="1" thickBot="1">
      <c r="A57" s="56"/>
    </row>
    <row r="58" spans="1:7" ht="15" customHeight="1" thickBot="1">
      <c r="A58" s="56" t="s">
        <v>70</v>
      </c>
      <c r="B58" s="28"/>
      <c r="C58" s="18" t="s">
        <v>12</v>
      </c>
      <c r="D58" s="18" t="s">
        <v>13</v>
      </c>
      <c r="E58" s="18" t="s">
        <v>14</v>
      </c>
      <c r="F58" s="18" t="s">
        <v>132</v>
      </c>
    </row>
    <row r="59" spans="1:7" ht="15" customHeight="1" thickBot="1">
      <c r="A59" s="56"/>
      <c r="B59" s="12" t="s">
        <v>146</v>
      </c>
      <c r="C59" s="15">
        <v>27</v>
      </c>
      <c r="D59" s="15">
        <v>24</v>
      </c>
      <c r="E59" s="15">
        <v>24</v>
      </c>
      <c r="F59" s="18">
        <f>SUM(C59:E59)</f>
        <v>75</v>
      </c>
    </row>
    <row r="60" spans="1:7" ht="15" customHeight="1" thickBot="1">
      <c r="A60" s="56"/>
      <c r="B60" s="12" t="s">
        <v>147</v>
      </c>
      <c r="C60" s="15">
        <v>28</v>
      </c>
      <c r="D60" s="15">
        <v>29</v>
      </c>
      <c r="E60" s="15">
        <v>29</v>
      </c>
      <c r="F60" s="18">
        <f>SUM(C60:E60)</f>
        <v>86</v>
      </c>
    </row>
    <row r="61" spans="1:7" ht="15" customHeight="1" thickBot="1">
      <c r="A61" s="56"/>
      <c r="B61" s="28"/>
      <c r="C61" s="18">
        <f>C59+C60</f>
        <v>55</v>
      </c>
      <c r="D61" s="18">
        <f>D59+D60</f>
        <v>53</v>
      </c>
      <c r="E61" s="18">
        <f>E59+E60</f>
        <v>53</v>
      </c>
      <c r="F61" s="63">
        <f>+F59+F60</f>
        <v>161</v>
      </c>
      <c r="G61" s="64">
        <f>F61/COUNT(C59:E60)</f>
        <v>26.833333333333332</v>
      </c>
    </row>
    <row r="62" spans="1:7" ht="15" customHeight="1" thickBot="1">
      <c r="A62" s="56"/>
    </row>
    <row r="63" spans="1:7" ht="15" customHeight="1" thickBot="1">
      <c r="A63" s="56" t="s">
        <v>71</v>
      </c>
      <c r="B63" s="28"/>
      <c r="C63" s="18" t="s">
        <v>12</v>
      </c>
      <c r="D63" s="18" t="s">
        <v>13</v>
      </c>
      <c r="E63" s="18" t="s">
        <v>14</v>
      </c>
      <c r="F63" s="18" t="s">
        <v>132</v>
      </c>
    </row>
    <row r="64" spans="1:7" ht="15" customHeight="1" thickBot="1">
      <c r="A64" s="56"/>
      <c r="B64" s="12" t="s">
        <v>148</v>
      </c>
      <c r="C64" s="15">
        <v>25</v>
      </c>
      <c r="D64" s="15">
        <v>21</v>
      </c>
      <c r="E64" s="15">
        <v>23</v>
      </c>
      <c r="F64" s="18">
        <f>SUM(C64:E64)</f>
        <v>69</v>
      </c>
    </row>
    <row r="65" spans="1:7" ht="15" customHeight="1" thickBot="1">
      <c r="A65" s="56"/>
      <c r="B65" s="12" t="s">
        <v>57</v>
      </c>
      <c r="C65" s="15">
        <v>29</v>
      </c>
      <c r="D65" s="15">
        <v>32</v>
      </c>
      <c r="E65" s="15">
        <v>33</v>
      </c>
      <c r="F65" s="18">
        <f>SUM(C65:E65)</f>
        <v>94</v>
      </c>
    </row>
    <row r="66" spans="1:7" ht="15" customHeight="1" thickBot="1">
      <c r="A66" s="56"/>
      <c r="B66" s="28"/>
      <c r="C66" s="18">
        <f>C64+C65</f>
        <v>54</v>
      </c>
      <c r="D66" s="18">
        <f>D64+D65</f>
        <v>53</v>
      </c>
      <c r="E66" s="18">
        <f>E64+E65</f>
        <v>56</v>
      </c>
      <c r="F66" s="63">
        <f>+F64+F65</f>
        <v>163</v>
      </c>
      <c r="G66" s="64">
        <f>F66/COUNT(C64:E65)</f>
        <v>27.166666666666668</v>
      </c>
    </row>
    <row r="67" spans="1:7" ht="15" customHeight="1" thickBot="1">
      <c r="A67" s="56"/>
    </row>
    <row r="68" spans="1:7" ht="15" customHeight="1" thickBot="1">
      <c r="A68" s="56" t="s">
        <v>72</v>
      </c>
      <c r="B68" s="28"/>
      <c r="C68" s="18" t="s">
        <v>12</v>
      </c>
      <c r="D68" s="18" t="s">
        <v>13</v>
      </c>
      <c r="E68" s="18" t="s">
        <v>14</v>
      </c>
      <c r="F68" s="18" t="s">
        <v>132</v>
      </c>
    </row>
    <row r="69" spans="1:7" ht="15" customHeight="1" thickBot="1">
      <c r="A69" s="56"/>
      <c r="B69" s="12" t="s">
        <v>20</v>
      </c>
      <c r="C69" s="15">
        <v>23</v>
      </c>
      <c r="D69" s="15">
        <v>28</v>
      </c>
      <c r="E69" s="15">
        <v>36</v>
      </c>
      <c r="F69" s="13">
        <f>SUM(C69:E69)</f>
        <v>87</v>
      </c>
    </row>
    <row r="70" spans="1:7" ht="15" customHeight="1" thickBot="1">
      <c r="A70" s="56"/>
      <c r="B70" s="12" t="s">
        <v>149</v>
      </c>
      <c r="C70" s="15">
        <v>25</v>
      </c>
      <c r="D70" s="15">
        <v>23</v>
      </c>
      <c r="E70" s="15">
        <v>28</v>
      </c>
      <c r="F70" s="13">
        <f>SUM(C70:E70)</f>
        <v>76</v>
      </c>
    </row>
    <row r="71" spans="1:7" ht="15" customHeight="1" thickBot="1">
      <c r="A71" s="56"/>
      <c r="B71" s="12"/>
      <c r="C71" s="13">
        <f>C69+C70</f>
        <v>48</v>
      </c>
      <c r="D71" s="13">
        <f>D69+D70</f>
        <v>51</v>
      </c>
      <c r="E71" s="13">
        <f>E69+E70</f>
        <v>64</v>
      </c>
      <c r="F71" s="65">
        <f>+F69+F70</f>
        <v>163</v>
      </c>
      <c r="G71" s="64">
        <f>F71/COUNT(C69:E70)</f>
        <v>27.166666666666668</v>
      </c>
    </row>
    <row r="72" spans="1:7" ht="15" customHeight="1" thickBot="1">
      <c r="A72" s="56"/>
    </row>
    <row r="73" spans="1:7" ht="15" customHeight="1" thickBot="1">
      <c r="A73" s="56" t="s">
        <v>73</v>
      </c>
      <c r="B73" s="28"/>
      <c r="C73" s="18" t="s">
        <v>12</v>
      </c>
      <c r="D73" s="18" t="s">
        <v>13</v>
      </c>
      <c r="E73" s="18" t="s">
        <v>14</v>
      </c>
      <c r="F73" s="18" t="s">
        <v>132</v>
      </c>
    </row>
    <row r="74" spans="1:7" ht="15" customHeight="1" thickBot="1">
      <c r="A74" s="56"/>
      <c r="B74" s="12" t="s">
        <v>54</v>
      </c>
      <c r="C74" s="15">
        <v>21</v>
      </c>
      <c r="D74" s="15">
        <v>20</v>
      </c>
      <c r="E74" s="15">
        <v>22</v>
      </c>
      <c r="F74" s="18">
        <f>SUM(C74:E74)</f>
        <v>63</v>
      </c>
    </row>
    <row r="75" spans="1:7" ht="15" customHeight="1" thickBot="1">
      <c r="A75" s="56"/>
      <c r="B75" s="12" t="s">
        <v>58</v>
      </c>
      <c r="C75" s="15">
        <v>28</v>
      </c>
      <c r="D75" s="15">
        <v>44</v>
      </c>
      <c r="E75" s="15">
        <v>34</v>
      </c>
      <c r="F75" s="18">
        <f>SUM(C75:E75)</f>
        <v>106</v>
      </c>
    </row>
    <row r="76" spans="1:7" ht="15" customHeight="1" thickBot="1">
      <c r="A76" s="56"/>
      <c r="B76" s="28"/>
      <c r="C76" s="18">
        <f>C74+C75</f>
        <v>49</v>
      </c>
      <c r="D76" s="18">
        <f>D74+D75</f>
        <v>64</v>
      </c>
      <c r="E76" s="18">
        <f>E74+E75</f>
        <v>56</v>
      </c>
      <c r="F76" s="63">
        <f>+F74+F75</f>
        <v>169</v>
      </c>
      <c r="G76" s="64">
        <f>F76/COUNT(C74:E75)</f>
        <v>28.166666666666668</v>
      </c>
    </row>
    <row r="77" spans="1:7" ht="15" customHeight="1" thickBot="1">
      <c r="A77" s="56"/>
    </row>
    <row r="78" spans="1:7" ht="15" customHeight="1" thickBot="1">
      <c r="A78" s="56" t="s">
        <v>74</v>
      </c>
      <c r="B78" s="28"/>
      <c r="C78" s="18" t="s">
        <v>12</v>
      </c>
      <c r="D78" s="18" t="s">
        <v>13</v>
      </c>
      <c r="E78" s="18" t="s">
        <v>14</v>
      </c>
      <c r="F78" s="18" t="s">
        <v>132</v>
      </c>
    </row>
    <row r="79" spans="1:7" ht="15" customHeight="1" thickBot="1">
      <c r="A79" s="56"/>
      <c r="B79" s="12" t="s">
        <v>150</v>
      </c>
      <c r="C79" s="15">
        <v>22</v>
      </c>
      <c r="D79" s="15">
        <v>26</v>
      </c>
      <c r="E79" s="15">
        <v>27</v>
      </c>
      <c r="F79" s="13">
        <f>SUM(C79:E79)</f>
        <v>75</v>
      </c>
    </row>
    <row r="80" spans="1:7" ht="15" customHeight="1" thickBot="1">
      <c r="A80" s="56"/>
      <c r="B80" s="41" t="s">
        <v>151</v>
      </c>
      <c r="C80" s="15">
        <v>28</v>
      </c>
      <c r="D80" s="15">
        <v>33</v>
      </c>
      <c r="E80" s="15">
        <v>36</v>
      </c>
      <c r="F80" s="13">
        <f>SUM(C80:E80)</f>
        <v>97</v>
      </c>
    </row>
    <row r="81" spans="1:8" ht="15" customHeight="1" thickBot="1">
      <c r="A81" s="56"/>
      <c r="B81" s="12"/>
      <c r="C81" s="13">
        <f>C79+C80</f>
        <v>50</v>
      </c>
      <c r="D81" s="13">
        <f>D79+D80</f>
        <v>59</v>
      </c>
      <c r="E81" s="13">
        <f>E79+E80</f>
        <v>63</v>
      </c>
      <c r="F81" s="65">
        <f>+F79+F80</f>
        <v>172</v>
      </c>
      <c r="G81" s="64">
        <f>F81/COUNT(C79:E80)</f>
        <v>28.666666666666668</v>
      </c>
    </row>
    <row r="82" spans="1:8" ht="15" customHeight="1" thickBot="1">
      <c r="A82" s="56"/>
    </row>
    <row r="83" spans="1:8" ht="15" customHeight="1" thickBot="1">
      <c r="A83" s="56" t="s">
        <v>75</v>
      </c>
      <c r="B83" s="12"/>
      <c r="C83" s="18" t="s">
        <v>12</v>
      </c>
      <c r="D83" s="18" t="s">
        <v>13</v>
      </c>
      <c r="E83" s="18" t="s">
        <v>14</v>
      </c>
      <c r="F83" s="18" t="s">
        <v>132</v>
      </c>
      <c r="H83" s="40"/>
    </row>
    <row r="84" spans="1:8" ht="15" customHeight="1" thickBot="1">
      <c r="A84" s="56"/>
      <c r="B84" s="12" t="s">
        <v>79</v>
      </c>
      <c r="C84" s="15">
        <v>25</v>
      </c>
      <c r="D84" s="15">
        <v>32</v>
      </c>
      <c r="E84" s="15">
        <v>24</v>
      </c>
      <c r="F84" s="13">
        <f>SUM(C84:E84)</f>
        <v>81</v>
      </c>
      <c r="H84" s="40"/>
    </row>
    <row r="85" spans="1:8" ht="15" customHeight="1" thickBot="1">
      <c r="A85" s="56"/>
      <c r="B85" s="12" t="s">
        <v>22</v>
      </c>
      <c r="C85" s="15">
        <v>34</v>
      </c>
      <c r="D85" s="15">
        <v>27</v>
      </c>
      <c r="E85" s="15">
        <v>33</v>
      </c>
      <c r="F85" s="13">
        <f>SUM(C85:E85)</f>
        <v>94</v>
      </c>
      <c r="H85" s="40"/>
    </row>
    <row r="86" spans="1:8" ht="15" customHeight="1" thickBot="1">
      <c r="A86" s="56"/>
      <c r="B86" s="12"/>
      <c r="C86" s="13">
        <f>C84+C85</f>
        <v>59</v>
      </c>
      <c r="D86" s="13">
        <f>D84+D85</f>
        <v>59</v>
      </c>
      <c r="E86" s="13">
        <f>E84+E85</f>
        <v>57</v>
      </c>
      <c r="F86" s="65">
        <f>+F84+F85</f>
        <v>175</v>
      </c>
      <c r="G86" s="64">
        <f>F86/COUNT(C84:E85)</f>
        <v>29.166666666666668</v>
      </c>
      <c r="H86" s="40"/>
    </row>
    <row r="87" spans="1:8" ht="15" customHeight="1" thickBot="1">
      <c r="A87" s="56"/>
      <c r="H87" s="40"/>
    </row>
    <row r="88" spans="1:8" ht="15" customHeight="1" thickBot="1">
      <c r="A88" s="56" t="s">
        <v>76</v>
      </c>
      <c r="B88" s="28"/>
      <c r="C88" s="18" t="s">
        <v>12</v>
      </c>
      <c r="D88" s="18" t="s">
        <v>13</v>
      </c>
      <c r="E88" s="18" t="s">
        <v>14</v>
      </c>
      <c r="F88" s="18" t="s">
        <v>132</v>
      </c>
    </row>
    <row r="89" spans="1:8" ht="15" customHeight="1" thickBot="1">
      <c r="A89" s="56"/>
      <c r="B89" s="12" t="s">
        <v>42</v>
      </c>
      <c r="C89" s="15">
        <v>26</v>
      </c>
      <c r="D89" s="15">
        <v>22</v>
      </c>
      <c r="E89" s="15">
        <v>25</v>
      </c>
      <c r="F89" s="18">
        <f>SUM(C89:E89)</f>
        <v>73</v>
      </c>
    </row>
    <row r="90" spans="1:8" ht="15" customHeight="1" thickBot="1">
      <c r="A90" s="56"/>
      <c r="B90" s="12" t="s">
        <v>24</v>
      </c>
      <c r="C90" s="15">
        <v>36</v>
      </c>
      <c r="D90" s="15">
        <v>31</v>
      </c>
      <c r="E90" s="15">
        <v>36</v>
      </c>
      <c r="F90" s="18">
        <f>SUM(C90:E90)</f>
        <v>103</v>
      </c>
    </row>
    <row r="91" spans="1:8" ht="15" customHeight="1" thickBot="1">
      <c r="A91" s="56"/>
      <c r="B91" s="28"/>
      <c r="C91" s="18">
        <f>C89+C90</f>
        <v>62</v>
      </c>
      <c r="D91" s="18">
        <f>D89+D90</f>
        <v>53</v>
      </c>
      <c r="E91" s="18">
        <f>E89+E90</f>
        <v>61</v>
      </c>
      <c r="F91" s="63">
        <f>+F89+F90</f>
        <v>176</v>
      </c>
      <c r="G91" s="64">
        <f>F91/COUNT(C89:E90)</f>
        <v>29.333333333333332</v>
      </c>
    </row>
    <row r="92" spans="1:8" ht="15" customHeight="1" thickBot="1">
      <c r="A92" s="56"/>
    </row>
    <row r="93" spans="1:8" ht="15" customHeight="1" thickBot="1">
      <c r="A93" s="14">
        <v>19</v>
      </c>
      <c r="B93" s="28"/>
      <c r="C93" s="18" t="s">
        <v>12</v>
      </c>
      <c r="D93" s="18" t="s">
        <v>13</v>
      </c>
      <c r="E93" s="18" t="s">
        <v>14</v>
      </c>
      <c r="F93" s="18" t="s">
        <v>132</v>
      </c>
    </row>
    <row r="94" spans="1:8" ht="15" customHeight="1" thickBot="1">
      <c r="B94" s="12" t="s">
        <v>47</v>
      </c>
      <c r="C94" s="15">
        <v>31</v>
      </c>
      <c r="D94" s="15">
        <v>25</v>
      </c>
      <c r="E94" s="15">
        <v>28</v>
      </c>
      <c r="F94" s="18">
        <f>SUM(C94:E94)</f>
        <v>84</v>
      </c>
    </row>
    <row r="95" spans="1:8" ht="15" customHeight="1" thickBot="1">
      <c r="B95" s="12" t="s">
        <v>152</v>
      </c>
      <c r="C95" s="15">
        <v>25</v>
      </c>
      <c r="D95" s="15">
        <v>41</v>
      </c>
      <c r="E95" s="15">
        <v>31</v>
      </c>
      <c r="F95" s="18">
        <f>SUM(C95:E95)</f>
        <v>97</v>
      </c>
    </row>
    <row r="96" spans="1:8" ht="15" customHeight="1" thickBot="1">
      <c r="B96" s="28"/>
      <c r="C96" s="18">
        <f>C94+C95</f>
        <v>56</v>
      </c>
      <c r="D96" s="18">
        <f>D94+D95</f>
        <v>66</v>
      </c>
      <c r="E96" s="18">
        <f>E94+E95</f>
        <v>59</v>
      </c>
      <c r="F96" s="18">
        <f>+F94+F95</f>
        <v>181</v>
      </c>
      <c r="G96" s="64">
        <f>F96/COUNT(C94:E95)</f>
        <v>30.166666666666668</v>
      </c>
    </row>
    <row r="97" spans="1:7" ht="15" customHeight="1" thickBot="1"/>
    <row r="98" spans="1:7" ht="12" customHeight="1" thickBot="1">
      <c r="A98" s="14">
        <v>20</v>
      </c>
      <c r="B98" s="12"/>
      <c r="C98" s="18" t="s">
        <v>12</v>
      </c>
      <c r="D98" s="18" t="s">
        <v>13</v>
      </c>
      <c r="E98" s="18" t="s">
        <v>14</v>
      </c>
      <c r="F98" s="18" t="s">
        <v>132</v>
      </c>
    </row>
    <row r="99" spans="1:7" ht="15" customHeight="1" thickBot="1">
      <c r="B99" s="12" t="s">
        <v>49</v>
      </c>
      <c r="C99" s="15">
        <v>37</v>
      </c>
      <c r="D99" s="15">
        <v>39</v>
      </c>
      <c r="E99" s="15">
        <v>34</v>
      </c>
      <c r="F99" s="13">
        <f>SUM(C99:E99)</f>
        <v>110</v>
      </c>
    </row>
    <row r="100" spans="1:7" ht="15" customHeight="1" thickBot="1">
      <c r="B100" s="12" t="s">
        <v>153</v>
      </c>
      <c r="C100" s="15">
        <v>30</v>
      </c>
      <c r="D100" s="15">
        <v>32</v>
      </c>
      <c r="E100" s="15">
        <v>28</v>
      </c>
      <c r="F100" s="13">
        <f>SUM(C100:E100)</f>
        <v>90</v>
      </c>
    </row>
    <row r="101" spans="1:7" ht="15" customHeight="1" thickBot="1">
      <c r="B101" s="12"/>
      <c r="C101" s="13">
        <f>C99+C100</f>
        <v>67</v>
      </c>
      <c r="D101" s="13">
        <f>D99+D100</f>
        <v>71</v>
      </c>
      <c r="E101" s="13">
        <f>E99+E100</f>
        <v>62</v>
      </c>
      <c r="F101" s="65">
        <f>+F99+F100</f>
        <v>200</v>
      </c>
      <c r="G101" s="64">
        <f>F101/COUNT(C99:E100)</f>
        <v>33.333333333333336</v>
      </c>
    </row>
    <row r="102" spans="1:7" ht="15" customHeight="1" thickBot="1"/>
    <row r="103" spans="1:7" ht="15" customHeight="1" thickBot="1">
      <c r="B103" s="28"/>
      <c r="C103" s="18"/>
      <c r="D103" s="18"/>
      <c r="E103" s="18"/>
      <c r="F103" s="18"/>
    </row>
    <row r="104" spans="1:7" ht="15" customHeight="1" thickBot="1">
      <c r="B104" s="12"/>
      <c r="C104" s="15"/>
      <c r="D104" s="15"/>
      <c r="E104" s="15"/>
      <c r="F104" s="18"/>
    </row>
    <row r="105" spans="1:7" ht="15" customHeight="1" thickBot="1">
      <c r="B105" s="12"/>
      <c r="C105" s="15"/>
      <c r="D105" s="15"/>
      <c r="E105" s="15"/>
      <c r="F105" s="18"/>
    </row>
    <row r="106" spans="1:7" ht="15" customHeight="1" thickBot="1">
      <c r="B106" s="28"/>
      <c r="C106" s="18"/>
      <c r="D106" s="18"/>
      <c r="E106" s="18"/>
      <c r="F106" s="63"/>
      <c r="G106" s="64"/>
    </row>
    <row r="107" spans="1:7" ht="15" customHeight="1" thickBot="1"/>
    <row r="108" spans="1:7" ht="15" customHeight="1" thickBot="1">
      <c r="B108" s="28"/>
      <c r="C108" s="18"/>
      <c r="D108" s="18"/>
      <c r="E108" s="18"/>
      <c r="F108" s="18"/>
    </row>
    <row r="109" spans="1:7" ht="15" customHeight="1" thickBot="1">
      <c r="B109" s="12"/>
      <c r="C109" s="15"/>
      <c r="D109" s="15"/>
      <c r="E109" s="15"/>
      <c r="F109" s="18"/>
    </row>
    <row r="110" spans="1:7" ht="15" customHeight="1" thickBot="1">
      <c r="B110" s="12"/>
      <c r="C110" s="15"/>
      <c r="D110" s="15"/>
      <c r="E110" s="15"/>
      <c r="F110" s="18"/>
    </row>
    <row r="111" spans="1:7" ht="15" customHeight="1" thickBot="1">
      <c r="B111" s="28"/>
      <c r="C111" s="18"/>
      <c r="D111" s="18"/>
      <c r="E111" s="18"/>
      <c r="F111" s="18"/>
      <c r="G111" s="64"/>
    </row>
  </sheetData>
  <conditionalFormatting sqref="C4:E5 C9:E10 C14:E15 C19:E20 C24:E25 C29:E30 C34:E35 C39:E40">
    <cfRule type="expression" dxfId="104" priority="1982" stopIfTrue="1">
      <formula>29</formula>
    </cfRule>
    <cfRule type="expression" dxfId="103" priority="1983" stopIfTrue="1">
      <formula>30</formula>
    </cfRule>
    <cfRule type="expression" dxfId="102" priority="1984" stopIfTrue="1">
      <formula>25</formula>
    </cfRule>
  </conditionalFormatting>
  <conditionalFormatting sqref="C4:E5 C9:E10 C14:E15 C19:E20 C24:E25 C29:E30 C34:E35 C39:E40">
    <cfRule type="cellIs" dxfId="101" priority="1939" stopIfTrue="1" operator="greaterThan">
      <formula>29</formula>
    </cfRule>
    <cfRule type="cellIs" dxfId="100" priority="1940" stopIfTrue="1" operator="between">
      <formula>25</formula>
      <formula>29</formula>
    </cfRule>
    <cfRule type="cellIs" dxfId="99" priority="1941" stopIfTrue="1" operator="between">
      <formula>20</formula>
      <formula>24</formula>
    </cfRule>
    <cfRule type="cellIs" dxfId="98" priority="1942" stopIfTrue="1" operator="between">
      <formula>18</formula>
      <formula>19</formula>
    </cfRule>
  </conditionalFormatting>
  <conditionalFormatting sqref="C44:E45">
    <cfRule type="expression" dxfId="97" priority="96" stopIfTrue="1">
      <formula>29</formula>
    </cfRule>
    <cfRule type="expression" dxfId="96" priority="97" stopIfTrue="1">
      <formula>30</formula>
    </cfRule>
    <cfRule type="expression" dxfId="95" priority="98" stopIfTrue="1">
      <formula>25</formula>
    </cfRule>
  </conditionalFormatting>
  <conditionalFormatting sqref="C44:E45">
    <cfRule type="cellIs" dxfId="94" priority="92" stopIfTrue="1" operator="greaterThan">
      <formula>29</formula>
    </cfRule>
    <cfRule type="cellIs" dxfId="93" priority="93" stopIfTrue="1" operator="between">
      <formula>25</formula>
      <formula>29</formula>
    </cfRule>
    <cfRule type="cellIs" dxfId="92" priority="94" stopIfTrue="1" operator="between">
      <formula>20</formula>
      <formula>24</formula>
    </cfRule>
    <cfRule type="cellIs" dxfId="91" priority="95" stopIfTrue="1" operator="between">
      <formula>18</formula>
      <formula>19</formula>
    </cfRule>
  </conditionalFormatting>
  <conditionalFormatting sqref="C49:E50">
    <cfRule type="expression" dxfId="90" priority="89" stopIfTrue="1">
      <formula>29</formula>
    </cfRule>
    <cfRule type="expression" dxfId="89" priority="90" stopIfTrue="1">
      <formula>30</formula>
    </cfRule>
    <cfRule type="expression" dxfId="88" priority="91" stopIfTrue="1">
      <formula>25</formula>
    </cfRule>
  </conditionalFormatting>
  <conditionalFormatting sqref="C49:E50">
    <cfRule type="cellIs" dxfId="87" priority="85" stopIfTrue="1" operator="greaterThan">
      <formula>29</formula>
    </cfRule>
    <cfRule type="cellIs" dxfId="86" priority="86" stopIfTrue="1" operator="between">
      <formula>25</formula>
      <formula>29</formula>
    </cfRule>
    <cfRule type="cellIs" dxfId="85" priority="87" stopIfTrue="1" operator="between">
      <formula>20</formula>
      <formula>24</formula>
    </cfRule>
    <cfRule type="cellIs" dxfId="84" priority="88" stopIfTrue="1" operator="between">
      <formula>18</formula>
      <formula>19</formula>
    </cfRule>
  </conditionalFormatting>
  <conditionalFormatting sqref="C54:E55">
    <cfRule type="expression" dxfId="83" priority="82" stopIfTrue="1">
      <formula>29</formula>
    </cfRule>
    <cfRule type="expression" dxfId="82" priority="83" stopIfTrue="1">
      <formula>30</formula>
    </cfRule>
    <cfRule type="expression" dxfId="81" priority="84" stopIfTrue="1">
      <formula>25</formula>
    </cfRule>
  </conditionalFormatting>
  <conditionalFormatting sqref="C54:E55">
    <cfRule type="cellIs" dxfId="80" priority="78" stopIfTrue="1" operator="greaterThan">
      <formula>29</formula>
    </cfRule>
    <cfRule type="cellIs" dxfId="79" priority="79" stopIfTrue="1" operator="between">
      <formula>25</formula>
      <formula>29</formula>
    </cfRule>
    <cfRule type="cellIs" dxfId="78" priority="80" stopIfTrue="1" operator="between">
      <formula>20</formula>
      <formula>24</formula>
    </cfRule>
    <cfRule type="cellIs" dxfId="77" priority="81" stopIfTrue="1" operator="between">
      <formula>18</formula>
      <formula>19</formula>
    </cfRule>
  </conditionalFormatting>
  <conditionalFormatting sqref="C59:E60">
    <cfRule type="expression" dxfId="76" priority="75" stopIfTrue="1">
      <formula>29</formula>
    </cfRule>
    <cfRule type="expression" dxfId="75" priority="76" stopIfTrue="1">
      <formula>30</formula>
    </cfRule>
    <cfRule type="expression" dxfId="74" priority="77" stopIfTrue="1">
      <formula>25</formula>
    </cfRule>
  </conditionalFormatting>
  <conditionalFormatting sqref="C59:E60">
    <cfRule type="cellIs" dxfId="73" priority="71" stopIfTrue="1" operator="greaterThan">
      <formula>29</formula>
    </cfRule>
    <cfRule type="cellIs" dxfId="72" priority="72" stopIfTrue="1" operator="between">
      <formula>25</formula>
      <formula>29</formula>
    </cfRule>
    <cfRule type="cellIs" dxfId="71" priority="73" stopIfTrue="1" operator="between">
      <formula>20</formula>
      <formula>24</formula>
    </cfRule>
    <cfRule type="cellIs" dxfId="70" priority="74" stopIfTrue="1" operator="between">
      <formula>18</formula>
      <formula>19</formula>
    </cfRule>
  </conditionalFormatting>
  <conditionalFormatting sqref="C64:E65">
    <cfRule type="expression" dxfId="69" priority="68" stopIfTrue="1">
      <formula>29</formula>
    </cfRule>
    <cfRule type="expression" dxfId="68" priority="69" stopIfTrue="1">
      <formula>30</formula>
    </cfRule>
    <cfRule type="expression" dxfId="67" priority="70" stopIfTrue="1">
      <formula>25</formula>
    </cfRule>
  </conditionalFormatting>
  <conditionalFormatting sqref="C64:E65">
    <cfRule type="cellIs" dxfId="66" priority="64" stopIfTrue="1" operator="greaterThan">
      <formula>29</formula>
    </cfRule>
    <cfRule type="cellIs" dxfId="65" priority="65" stopIfTrue="1" operator="between">
      <formula>25</formula>
      <formula>29</formula>
    </cfRule>
    <cfRule type="cellIs" dxfId="64" priority="66" stopIfTrue="1" operator="between">
      <formula>20</formula>
      <formula>24</formula>
    </cfRule>
    <cfRule type="cellIs" dxfId="63" priority="67" stopIfTrue="1" operator="between">
      <formula>18</formula>
      <formula>19</formula>
    </cfRule>
  </conditionalFormatting>
  <conditionalFormatting sqref="C69:E70">
    <cfRule type="expression" dxfId="62" priority="61" stopIfTrue="1">
      <formula>29</formula>
    </cfRule>
    <cfRule type="expression" dxfId="61" priority="62" stopIfTrue="1">
      <formula>30</formula>
    </cfRule>
    <cfRule type="expression" dxfId="60" priority="63" stopIfTrue="1">
      <formula>25</formula>
    </cfRule>
  </conditionalFormatting>
  <conditionalFormatting sqref="C69:E70">
    <cfRule type="cellIs" dxfId="59" priority="57" stopIfTrue="1" operator="greaterThan">
      <formula>29</formula>
    </cfRule>
    <cfRule type="cellIs" dxfId="58" priority="58" stopIfTrue="1" operator="between">
      <formula>25</formula>
      <formula>29</formula>
    </cfRule>
    <cfRule type="cellIs" dxfId="57" priority="59" stopIfTrue="1" operator="between">
      <formula>20</formula>
      <formula>24</formula>
    </cfRule>
    <cfRule type="cellIs" dxfId="56" priority="60" stopIfTrue="1" operator="between">
      <formula>18</formula>
      <formula>19</formula>
    </cfRule>
  </conditionalFormatting>
  <conditionalFormatting sqref="C74:E75">
    <cfRule type="expression" dxfId="55" priority="54" stopIfTrue="1">
      <formula>29</formula>
    </cfRule>
    <cfRule type="expression" dxfId="54" priority="55" stopIfTrue="1">
      <formula>30</formula>
    </cfRule>
    <cfRule type="expression" dxfId="53" priority="56" stopIfTrue="1">
      <formula>25</formula>
    </cfRule>
  </conditionalFormatting>
  <conditionalFormatting sqref="C74:E75">
    <cfRule type="cellIs" dxfId="52" priority="50" stopIfTrue="1" operator="greaterThan">
      <formula>29</formula>
    </cfRule>
    <cfRule type="cellIs" dxfId="51" priority="51" stopIfTrue="1" operator="between">
      <formula>25</formula>
      <formula>29</formula>
    </cfRule>
    <cfRule type="cellIs" dxfId="50" priority="52" stopIfTrue="1" operator="between">
      <formula>20</formula>
      <formula>24</formula>
    </cfRule>
    <cfRule type="cellIs" dxfId="49" priority="53" stopIfTrue="1" operator="between">
      <formula>18</formula>
      <formula>19</formula>
    </cfRule>
  </conditionalFormatting>
  <conditionalFormatting sqref="C79:E80">
    <cfRule type="expression" dxfId="48" priority="47" stopIfTrue="1">
      <formula>29</formula>
    </cfRule>
    <cfRule type="expression" dxfId="47" priority="48" stopIfTrue="1">
      <formula>30</formula>
    </cfRule>
    <cfRule type="expression" dxfId="46" priority="49" stopIfTrue="1">
      <formula>25</formula>
    </cfRule>
  </conditionalFormatting>
  <conditionalFormatting sqref="C79:E80">
    <cfRule type="cellIs" dxfId="45" priority="43" stopIfTrue="1" operator="greaterThan">
      <formula>29</formula>
    </cfRule>
    <cfRule type="cellIs" dxfId="44" priority="44" stopIfTrue="1" operator="between">
      <formula>25</formula>
      <formula>29</formula>
    </cfRule>
    <cfRule type="cellIs" dxfId="43" priority="45" stopIfTrue="1" operator="between">
      <formula>20</formula>
      <formula>24</formula>
    </cfRule>
    <cfRule type="cellIs" dxfId="42" priority="46" stopIfTrue="1" operator="between">
      <formula>18</formula>
      <formula>19</formula>
    </cfRule>
  </conditionalFormatting>
  <conditionalFormatting sqref="C84:E85">
    <cfRule type="expression" dxfId="41" priority="40" stopIfTrue="1">
      <formula>29</formula>
    </cfRule>
    <cfRule type="expression" dxfId="40" priority="41" stopIfTrue="1">
      <formula>30</formula>
    </cfRule>
    <cfRule type="expression" dxfId="39" priority="42" stopIfTrue="1">
      <formula>25</formula>
    </cfRule>
  </conditionalFormatting>
  <conditionalFormatting sqref="C84:E85">
    <cfRule type="cellIs" dxfId="38" priority="36" stopIfTrue="1" operator="greaterThan">
      <formula>29</formula>
    </cfRule>
    <cfRule type="cellIs" dxfId="37" priority="37" stopIfTrue="1" operator="between">
      <formula>25</formula>
      <formula>29</formula>
    </cfRule>
    <cfRule type="cellIs" dxfId="36" priority="38" stopIfTrue="1" operator="between">
      <formula>20</formula>
      <formula>24</formula>
    </cfRule>
    <cfRule type="cellIs" dxfId="35" priority="39" stopIfTrue="1" operator="between">
      <formula>18</formula>
      <formula>19</formula>
    </cfRule>
  </conditionalFormatting>
  <conditionalFormatting sqref="C89:E90">
    <cfRule type="expression" dxfId="34" priority="33" stopIfTrue="1">
      <formula>29</formula>
    </cfRule>
    <cfRule type="expression" dxfId="33" priority="34" stopIfTrue="1">
      <formula>30</formula>
    </cfRule>
    <cfRule type="expression" dxfId="32" priority="35" stopIfTrue="1">
      <formula>25</formula>
    </cfRule>
  </conditionalFormatting>
  <conditionalFormatting sqref="C89:E90">
    <cfRule type="cellIs" dxfId="31" priority="29" stopIfTrue="1" operator="greaterThan">
      <formula>29</formula>
    </cfRule>
    <cfRule type="cellIs" dxfId="30" priority="30" stopIfTrue="1" operator="between">
      <formula>25</formula>
      <formula>29</formula>
    </cfRule>
    <cfRule type="cellIs" dxfId="29" priority="31" stopIfTrue="1" operator="between">
      <formula>20</formula>
      <formula>24</formula>
    </cfRule>
    <cfRule type="cellIs" dxfId="28" priority="32" stopIfTrue="1" operator="between">
      <formula>18</formula>
      <formula>19</formula>
    </cfRule>
  </conditionalFormatting>
  <conditionalFormatting sqref="C94:E95">
    <cfRule type="expression" dxfId="27" priority="26" stopIfTrue="1">
      <formula>29</formula>
    </cfRule>
    <cfRule type="expression" dxfId="26" priority="27" stopIfTrue="1">
      <formula>30</formula>
    </cfRule>
    <cfRule type="expression" dxfId="25" priority="28" stopIfTrue="1">
      <formula>25</formula>
    </cfRule>
  </conditionalFormatting>
  <conditionalFormatting sqref="C94:E95">
    <cfRule type="cellIs" dxfId="24" priority="22" stopIfTrue="1" operator="greaterThan">
      <formula>29</formula>
    </cfRule>
    <cfRule type="cellIs" dxfId="23" priority="23" stopIfTrue="1" operator="between">
      <formula>25</formula>
      <formula>29</formula>
    </cfRule>
    <cfRule type="cellIs" dxfId="22" priority="24" stopIfTrue="1" operator="between">
      <formula>20</formula>
      <formula>24</formula>
    </cfRule>
    <cfRule type="cellIs" dxfId="21" priority="25" stopIfTrue="1" operator="between">
      <formula>18</formula>
      <formula>19</formula>
    </cfRule>
  </conditionalFormatting>
  <conditionalFormatting sqref="C99:E100">
    <cfRule type="expression" dxfId="20" priority="19" stopIfTrue="1">
      <formula>29</formula>
    </cfRule>
    <cfRule type="expression" dxfId="19" priority="20" stopIfTrue="1">
      <formula>30</formula>
    </cfRule>
    <cfRule type="expression" dxfId="18" priority="21" stopIfTrue="1">
      <formula>25</formula>
    </cfRule>
  </conditionalFormatting>
  <conditionalFormatting sqref="C99:E100">
    <cfRule type="cellIs" dxfId="17" priority="15" stopIfTrue="1" operator="greaterThan">
      <formula>29</formula>
    </cfRule>
    <cfRule type="cellIs" dxfId="16" priority="16" stopIfTrue="1" operator="between">
      <formula>25</formula>
      <formula>29</formula>
    </cfRule>
    <cfRule type="cellIs" dxfId="15" priority="17" stopIfTrue="1" operator="between">
      <formula>20</formula>
      <formula>24</formula>
    </cfRule>
    <cfRule type="cellIs" dxfId="14" priority="18" stopIfTrue="1" operator="between">
      <formula>18</formula>
      <formula>19</formula>
    </cfRule>
  </conditionalFormatting>
  <conditionalFormatting sqref="C104:E105">
    <cfRule type="expression" dxfId="13" priority="12" stopIfTrue="1">
      <formula>29</formula>
    </cfRule>
    <cfRule type="expression" dxfId="12" priority="13" stopIfTrue="1">
      <formula>30</formula>
    </cfRule>
    <cfRule type="expression" dxfId="11" priority="14" stopIfTrue="1">
      <formula>25</formula>
    </cfRule>
  </conditionalFormatting>
  <conditionalFormatting sqref="C104:E105">
    <cfRule type="cellIs" dxfId="10" priority="8" stopIfTrue="1" operator="greaterThan">
      <formula>29</formula>
    </cfRule>
    <cfRule type="cellIs" dxfId="9" priority="9" stopIfTrue="1" operator="between">
      <formula>25</formula>
      <formula>29</formula>
    </cfRule>
    <cfRule type="cellIs" dxfId="8" priority="10" stopIfTrue="1" operator="between">
      <formula>20</formula>
      <formula>24</formula>
    </cfRule>
    <cfRule type="cellIs" dxfId="7" priority="11" stopIfTrue="1" operator="between">
      <formula>18</formula>
      <formula>19</formula>
    </cfRule>
  </conditionalFormatting>
  <conditionalFormatting sqref="C109:E110">
    <cfRule type="expression" dxfId="6" priority="5" stopIfTrue="1">
      <formula>29</formula>
    </cfRule>
    <cfRule type="expression" dxfId="5" priority="6" stopIfTrue="1">
      <formula>30</formula>
    </cfRule>
    <cfRule type="expression" dxfId="4" priority="7" stopIfTrue="1">
      <formula>25</formula>
    </cfRule>
  </conditionalFormatting>
  <conditionalFormatting sqref="C109:E110">
    <cfRule type="cellIs" dxfId="3" priority="1" stopIfTrue="1" operator="greaterThan">
      <formula>29</formula>
    </cfRule>
    <cfRule type="cellIs" dxfId="2" priority="2" stopIfTrue="1" operator="between">
      <formula>25</formula>
      <formula>29</formula>
    </cfRule>
    <cfRule type="cellIs" dxfId="1" priority="3" stopIfTrue="1" operator="between">
      <formula>20</formula>
      <formula>24</formula>
    </cfRule>
    <cfRule type="cellIs" dxfId="0" priority="4" stopIfTrue="1" operator="between">
      <formula>18</formula>
      <formula>19</formula>
    </cfRule>
  </conditionalFormatting>
  <pageMargins left="0.98425196850393704" right="0.82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</vt:lpstr>
      <vt:lpstr>Tabelle1</vt:lpstr>
      <vt:lpstr>Einzel</vt:lpstr>
      <vt:lpstr>geloste Paare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beheku</dc:creator>
  <cp:lastModifiedBy>Dieter</cp:lastModifiedBy>
  <cp:lastPrinted>2019-06-24T06:29:03Z</cp:lastPrinted>
  <dcterms:created xsi:type="dcterms:W3CDTF">2017-06-23T11:57:25Z</dcterms:created>
  <dcterms:modified xsi:type="dcterms:W3CDTF">2021-07-06T11:11:23Z</dcterms:modified>
</cp:coreProperties>
</file>